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28EC6087-038B-4446-B62C-709365F4A7A7}" xr6:coauthVersionLast="37" xr6:coauthVersionMax="37" xr10:uidLastSave="{00000000-0000-0000-0000-000000000000}"/>
  <bookViews>
    <workbookView xWindow="744" yWindow="516" windowWidth="35880" windowHeight="19944" tabRatio="500" xr2:uid="{00000000-000D-0000-FFFF-FFFF00000000}"/>
  </bookViews>
  <sheets>
    <sheet name="Financial Dashboard" sheetId="1" r:id="rId1"/>
    <sheet name="- Disclaimer -" sheetId="2" r:id="rId2"/>
  </sheets>
  <definedNames>
    <definedName name="_xlnm.Print_Area" localSheetId="0">'Financial Dashboard'!$A$1:$L$97</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8" i="1" l="1"/>
  <c r="D78" i="1"/>
  <c r="E78" i="1"/>
  <c r="F78" i="1"/>
  <c r="G78" i="1"/>
  <c r="H78" i="1"/>
  <c r="I78" i="1"/>
  <c r="J78" i="1"/>
  <c r="K78" i="1"/>
  <c r="L78" i="1"/>
  <c r="C79" i="1"/>
  <c r="D79" i="1"/>
  <c r="E79" i="1"/>
  <c r="F79" i="1"/>
  <c r="G79" i="1"/>
  <c r="H79" i="1"/>
  <c r="I79" i="1"/>
  <c r="J79" i="1"/>
  <c r="K79" i="1"/>
  <c r="L79" i="1"/>
  <c r="C80" i="1"/>
  <c r="D80" i="1"/>
  <c r="E80" i="1"/>
  <c r="F80" i="1"/>
  <c r="G80" i="1"/>
  <c r="H80" i="1"/>
  <c r="I80" i="1"/>
  <c r="J80" i="1"/>
  <c r="K80" i="1"/>
  <c r="L80" i="1"/>
  <c r="C81" i="1"/>
  <c r="D81" i="1"/>
  <c r="E81" i="1"/>
  <c r="F81" i="1"/>
  <c r="G81" i="1"/>
  <c r="H81" i="1"/>
  <c r="I81" i="1"/>
  <c r="J81" i="1"/>
  <c r="K81" i="1"/>
  <c r="L81" i="1"/>
  <c r="C86" i="1"/>
  <c r="D86" i="1"/>
  <c r="E86" i="1"/>
  <c r="F86" i="1"/>
  <c r="G86" i="1"/>
  <c r="H86" i="1"/>
  <c r="I86" i="1"/>
  <c r="J86" i="1"/>
  <c r="K86" i="1"/>
  <c r="L86" i="1"/>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4" i="1"/>
  <c r="D94" i="1"/>
  <c r="E94" i="1"/>
  <c r="F94" i="1"/>
  <c r="G94" i="1"/>
  <c r="H94" i="1"/>
  <c r="I94" i="1"/>
  <c r="J94" i="1"/>
  <c r="K94" i="1"/>
  <c r="L94"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28" i="1"/>
  <c r="D28" i="1"/>
  <c r="E28" i="1"/>
  <c r="F28" i="1"/>
  <c r="G28" i="1"/>
  <c r="H28" i="1"/>
  <c r="I28" i="1"/>
  <c r="J28" i="1"/>
  <c r="K28" i="1"/>
  <c r="L28" i="1"/>
  <c r="C50" i="1"/>
  <c r="D50" i="1"/>
  <c r="E50" i="1"/>
  <c r="F50" i="1"/>
  <c r="G50" i="1"/>
  <c r="H50" i="1"/>
  <c r="I50" i="1"/>
  <c r="J50" i="1"/>
  <c r="K50" i="1"/>
  <c r="L50" i="1"/>
  <c r="C72" i="1"/>
  <c r="D72" i="1"/>
  <c r="E72" i="1"/>
  <c r="F72" i="1"/>
  <c r="G72" i="1"/>
  <c r="H72" i="1"/>
  <c r="I72" i="1"/>
  <c r="J72" i="1"/>
  <c r="K72" i="1"/>
  <c r="L72" i="1"/>
  <c r="L29" i="1" l="1"/>
  <c r="I29" i="1"/>
  <c r="L51" i="1"/>
  <c r="I51" i="1"/>
  <c r="L73" i="1"/>
  <c r="I73" i="1"/>
</calcChain>
</file>

<file path=xl/sharedStrings.xml><?xml version="1.0" encoding="utf-8"?>
<sst xmlns="http://schemas.openxmlformats.org/spreadsheetml/2006/main" count="374" uniqueCount="42">
  <si>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</si>
  <si>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</si>
  <si>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</si>
  <si>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</si>
  <si>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</si>
  <si>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</si>
  <si>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</si>
  <si>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</si>
  <si>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</si>
  <si>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</si>
  <si>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</si>
  <si>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</si>
  <si>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</si>
  <si>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</si>
  <si>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</si>
  <si>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</si>
  <si>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</si>
  <si>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</si>
  <si>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</si>
  <si>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</si>
  <si>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</si>
  <si>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</si>
  <si>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2024 Q1</t>
  </si>
  <si>
    <t>2025 Q1</t>
  </si>
  <si>
    <t>2026 Q1</t>
  </si>
  <si>
    <t>2024 Q2</t>
  </si>
  <si>
    <t>2024 Q3</t>
  </si>
  <si>
    <t>2024 Q4</t>
  </si>
  <si>
    <t>2025 Q2</t>
  </si>
  <si>
    <t>2025 Q3</t>
  </si>
  <si>
    <t>2025 Q4</t>
  </si>
  <si>
    <t>2026 Q2</t>
  </si>
  <si>
    <t>2026 Q3</t>
  </si>
  <si>
    <t>2026 Q4</t>
  </si>
  <si>
    <t>2027 Q1</t>
  </si>
  <si>
    <t>2027 Q2</t>
  </si>
  <si>
    <t>2027 Q3</t>
  </si>
  <si>
    <t>2027 Q4</t>
  </si>
  <si>
    <t>FINANCIAL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</si>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</sst>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9">
    <xf numFmtId="0" fontId="0" fillId="0" borderId="0" xfId="0"/>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left" vertical="center" wrapText="1" indent="1"/>
    </xf>
    <xf numFmtId="0" fontId="5" fillId="2" borderId="1" xfId="0" applyNumberFormat="1" applyFont="1" applyFill="1" applyBorder="1" applyAlignment="1">
      <alignment horizontal="left" vertical="center" wrapText="1" indent="1"/>
    </xf>
    <xf numFmtId="164" fontId="4" fillId="2" borderId="1" xfId="1" applyNumberFormat="1" applyFont="1" applyFill="1" applyBorder="1" applyAlignment="1">
      <alignment horizontal="left" vertical="center" wrapText="1" indent="1"/>
    </xf>
    <xf numFmtId="164" fontId="5" fillId="0" borderId="0" xfId="0" applyNumberFormat="1" applyFont="1" applyFill="1" applyAlignment="1">
      <alignment horizontal="left" vertical="center" wrapText="1" indent="1"/>
    </xf>
    <xf numFmtId="0" fontId="5" fillId="0" borderId="0" xfId="0" applyFont="1" applyAlignment="1">
      <alignment horizontal="left" vertical="center" wrapText="1" indent="1"/>
    </xf>
    <xf numFmtId="164" fontId="5" fillId="0" borderId="0" xfId="0" applyNumberFormat="1" applyFont="1" applyAlignment="1">
      <alignment horizontal="left" vertical="center" wrapText="1" indent="1"/>
    </xf>
    <xf numFmtId="0" fontId="4" fillId="0" borderId="0" xfId="0" applyFont="1" applyAlignment="1">
      <alignment horizontal="left" vertical="center" wrapText="1" indent="1"/>
    </xf>
    <xf numFmtId="164" fontId="6" fillId="3" borderId="1" xfId="1"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8" fillId="0" borderId="0" xfId="0" applyFont="1" applyFill="1" applyBorder="1" applyAlignment="1">
      <alignment horizontal="left" vertical="center"/>
    </xf>
    <xf numFmtId="0" fontId="4" fillId="0" borderId="0" xfId="0" applyFont="1" applyFill="1" applyAlignment="1">
      <alignment horizontal="left" wrapText="1"/>
    </xf>
    <xf numFmtId="0" fontId="0" fillId="0" borderId="0" xfId="0" applyBorder="1" applyAlignment="1"/>
    <xf numFmtId="0" fontId="4" fillId="0" borderId="0" xfId="0" applyFont="1" applyFill="1" applyAlignment="1"/>
    <xf numFmtId="0" fontId="9" fillId="0" borderId="0" xfId="24" applyFont="1"/>
    <xf numFmtId="0" fontId="10" fillId="0" borderId="5" xfId="24" applyFont="1" applyBorder="1" applyAlignment="1">
      <alignment horizontal="left" vertical="center" wrapText="1" indent="2"/>
    </xf>
    <xf numFmtId="0" fontId="7" fillId="6" borderId="1"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11" fillId="7" borderId="0" xfId="25" applyFont="1" applyFill="1" applyBorder="1" applyAlignment="1">
      <alignment horizontal="center" vertical="center"/>
    </xf>
    <xf numFmtId="0" fontId="11" fillId="0" borderId="0" xfId="25" applyFont="1" applyAlignment="1">
      <alignment horizontal="center" vertical="center"/>
    </xf>
  </cellXfs>
  <cellStyles count="26">
    <cellStyle name="Normal 2" xfId="24" xr:uid="{4D77151D-0D8C-D940-B513-2AC1DCA7CE0C}"/>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3C25B"/>
      <color rgb="FFDAF3F0"/>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'Financial Dashboard'!$C$10:$C$11</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'Financial Dashboard'!$B$12:$B$15</c:f>
              <c:strCache>
                <c:ptCount val="4"/>
                <c:pt idx="0">
                  <c:v>2024 Q1</c:v>
                </c:pt>
                <c:pt idx="1">
                  <c:v>2024 Q2</c:v>
                </c:pt>
                <c:pt idx="2">
                  <c:v>2024 Q3</c:v>
                </c:pt>
                <c:pt idx="3">
                  <c:v>2024 Q4</c:v>
                </c:pt>
              </c:strCache>
            </c:strRef>
          </c:cat>
          <c:val>
            <c:numRef>
              <c:f>'Financial Dashboard'!$C$12:$C$15</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'Financial Dashboard'!$D$10:$D$11</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Dashboard'!$D$12:$D$15</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'Financial Dashboard'!$E$10:$E$11</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Dashboard'!$E$12:$E$15</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'Financial Dashboard'!$F$10:$F$11</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Dashboard'!$F$12:$F$15</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'Financial Dashboard'!$G$10:$G$11</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Dashboard'!$G$12:$G$15</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'Financial Dashboard'!$H$10:$H$11</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Dashboard'!$B$12:$B$15</c:f>
              <c:strCache>
                <c:ptCount val="4"/>
                <c:pt idx="0">
                  <c:v>2024 Q1</c:v>
                </c:pt>
                <c:pt idx="1">
                  <c:v>2024 Q2</c:v>
                </c:pt>
                <c:pt idx="2">
                  <c:v>2024 Q3</c:v>
                </c:pt>
                <c:pt idx="3">
                  <c:v>2024 Q4</c:v>
                </c:pt>
              </c:strCache>
            </c:strRef>
          </c:cat>
          <c:val>
            <c:numRef>
              <c:f>'Financial Dashboard'!$H$12:$H$15</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'Financial Dashboard'!$I$10:$I$11</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Dashboard'!$I$12:$I$15</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'Financial Dashboard'!$J$10:$J$11</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Dashboard'!$J$12:$J$15</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'Financial Dashboard'!$K$10:$K$11</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Dashboard'!$K$12:$K$15</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'Financial Dashboard'!$L$10:$L$11</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Dashboard'!$L$12:$L$15</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'Financial Dashboard'!$C$32:$C$33</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Dashboard'!$C$34:$C$37</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245C-49B3-A680-5F6E18FCCBDD}"/>
            </c:ext>
          </c:extLst>
        </c:ser>
        <c:ser>
          <c:idx val="1"/>
          <c:order val="1"/>
          <c:tx>
            <c:strRef>
              <c:f>'Financial Dashboard'!$D$32:$D$33</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Dashboard'!$D$34:$D$37</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245C-49B3-A680-5F6E18FCCBDD}"/>
            </c:ext>
          </c:extLst>
        </c:ser>
        <c:ser>
          <c:idx val="2"/>
          <c:order val="2"/>
          <c:tx>
            <c:strRef>
              <c:f>'Financial Dashboard'!$E$32:$E$33</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Dashboard'!$E$34:$E$37</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245C-49B3-A680-5F6E18FCCBDD}"/>
            </c:ext>
          </c:extLst>
        </c:ser>
        <c:ser>
          <c:idx val="3"/>
          <c:order val="3"/>
          <c:tx>
            <c:strRef>
              <c:f>'Financial Dashboard'!$F$32:$F$33</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Dashboard'!$F$34:$F$37</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245C-49B3-A680-5F6E18FCCBDD}"/>
            </c:ext>
          </c:extLst>
        </c:ser>
        <c:ser>
          <c:idx val="4"/>
          <c:order val="4"/>
          <c:tx>
            <c:strRef>
              <c:f>'Financial Dashboard'!$G$32:$G$33</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Dashboard'!$G$34:$G$37</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245C-49B3-A680-5F6E18FCCBDD}"/>
            </c:ext>
          </c:extLst>
        </c:ser>
        <c:ser>
          <c:idx val="5"/>
          <c:order val="5"/>
          <c:tx>
            <c:strRef>
              <c:f>'Financial Dashboard'!$H$32:$H$33</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Dashboard'!$H$34:$H$37</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245C-49B3-A680-5F6E18FCCBDD}"/>
            </c:ext>
          </c:extLst>
        </c:ser>
        <c:ser>
          <c:idx val="6"/>
          <c:order val="6"/>
          <c:tx>
            <c:strRef>
              <c:f>'Financial Dashboard'!$I$32:$I$33</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Dashboard'!$I$34:$I$37</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245C-49B3-A680-5F6E18FCCBDD}"/>
            </c:ext>
          </c:extLst>
        </c:ser>
        <c:ser>
          <c:idx val="7"/>
          <c:order val="7"/>
          <c:tx>
            <c:strRef>
              <c:f>'Financial Dashboard'!$J$32:$J$33</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Dashboard'!$J$34:$J$37</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245C-49B3-A680-5F6E18FCCBDD}"/>
            </c:ext>
          </c:extLst>
        </c:ser>
        <c:ser>
          <c:idx val="8"/>
          <c:order val="8"/>
          <c:tx>
            <c:strRef>
              <c:f>'Financial Dashboard'!$K$32:$K$33</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Dashboard'!$K$34:$K$37</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245C-49B3-A680-5F6E18FCCBDD}"/>
            </c:ext>
          </c:extLst>
        </c:ser>
        <c:ser>
          <c:idx val="9"/>
          <c:order val="9"/>
          <c:tx>
            <c:strRef>
              <c:f>'Financial Dashboard'!$L$32:$L$33</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Dashboard'!$B$34:$B$37</c:f>
              <c:strCache>
                <c:ptCount val="4"/>
                <c:pt idx="0">
                  <c:v>2024 Q1</c:v>
                </c:pt>
                <c:pt idx="1">
                  <c:v>2024 Q2</c:v>
                </c:pt>
                <c:pt idx="2">
                  <c:v>2024 Q3</c:v>
                </c:pt>
                <c:pt idx="3">
                  <c:v>2024 Q4</c:v>
                </c:pt>
              </c:strCache>
            </c:strRef>
          </c:cat>
          <c:val>
            <c:numRef>
              <c:f>'Financial Dashboard'!$L$34:$L$37</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'Financial Dashboard'!$H$93:$L$93</c:f>
              <c:strCache>
                <c:ptCount val="5"/>
                <c:pt idx="0">
                  <c:v>EAST</c:v>
                </c:pt>
                <c:pt idx="1">
                  <c:v>MIDWEST</c:v>
                </c:pt>
                <c:pt idx="2">
                  <c:v>MOUNTAIN</c:v>
                </c:pt>
                <c:pt idx="3">
                  <c:v>WEST</c:v>
                </c:pt>
                <c:pt idx="4">
                  <c:v>OUTSIDE U.S.</c:v>
                </c:pt>
              </c:strCache>
            </c:strRef>
          </c:cat>
          <c:val>
            <c:numRef>
              <c:f>'Financial Dashboard'!$H$94:$L$94</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'Financial Dashboard'!$B$78</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'Financial Dashboard'!$C$76:$L$77</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'Financial Dashboard'!$C$78:$L$78</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83VHt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11</xdr:col>
      <xdr:colOff>1955800</xdr:colOff>
      <xdr:row>2</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11</xdr:col>
      <xdr:colOff>1917700</xdr:colOff>
      <xdr:row>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4</xdr:row>
      <xdr:rowOff>127000</xdr:rowOff>
    </xdr:from>
    <xdr:to>
      <xdr:col>6</xdr:col>
      <xdr:colOff>292100</xdr:colOff>
      <xdr:row>6</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4</xdr:row>
      <xdr:rowOff>139700</xdr:rowOff>
    </xdr:from>
    <xdr:to>
      <xdr:col>11</xdr:col>
      <xdr:colOff>1219200</xdr:colOff>
      <xdr:row>6</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127000</xdr:colOff>
      <xdr:row>0</xdr:row>
      <xdr:rowOff>0</xdr:rowOff>
    </xdr:from>
    <xdr:to>
      <xdr:col>12</xdr:col>
      <xdr:colOff>82206</xdr:colOff>
      <xdr:row>1</xdr:row>
      <xdr:rowOff>101600</xdr:rowOff>
    </xdr:to>
    <xdr:pic>
      <xdr:nvPicPr>
        <xdr:cNvPr id="6" name="Picture 5">
          <a:hlinkClick xmlns:r="http://schemas.openxmlformats.org/officeDocument/2006/relationships" r:id="rId5"/>
          <a:extLst>
            <a:ext uri="{FF2B5EF4-FFF2-40B4-BE49-F238E27FC236}">
              <a16:creationId xmlns:a16="http://schemas.microsoft.com/office/drawing/2014/main" id="{38F31768-C1D1-5043-A30D-71C04E033FDC}"/>
            </a:ext>
          </a:extLst>
        </xdr:cNvPr>
        <xdr:cNvPicPr>
          <a:picLocks noChangeAspect="1"/>
        </xdr:cNvPicPr>
      </xdr:nvPicPr>
      <xdr:blipFill>
        <a:blip xmlns:r="http://schemas.openxmlformats.org/officeDocument/2006/relationships" r:embed="rId6"/>
        <a:stretch>
          <a:fillRect/>
        </a:stretch>
      </xdr:blipFill>
      <xdr:spPr>
        <a:xfrm>
          <a:off x="180975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3VHt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99"/>
  <sheetViews>
    <sheetView showGridLines="0" tabSelected="1" zoomScaleNormal="100" workbookViewId="0">
      <pane ySplit="1" topLeftCell="A2" activePane="bottomLeft" state="frozen"/>
      <selection pane="bottomLeft" activeCell="B99" sqref="B99:L99"/>
    </sheetView>
  </sheetViews>
  <sheetFormatPr defaultColWidth="10.796875" defaultRowHeight="13.2" x14ac:dyDescent="0.25"/>
  <cols>
    <col min="1" max="1" width="3.296875" style="2" customWidth="1"/>
    <col min="2" max="12" width="25.796875" style="2" customWidth="1"/>
    <col min="13" max="13" width="3.296875" style="18" customWidth="1"/>
    <col min="14" max="16384" width="10.796875" style="2"/>
  </cols>
  <sheetData>
    <row r="1" spans="2:12" ht="52.05" customHeight="1" x14ac:dyDescent="0.25">
      <c r="B1" s="17" t="s">
        <v>38</v>
      </c>
      <c r="C1" s="1"/>
      <c r="D1" s="1"/>
      <c r="E1" s="1"/>
    </row>
    <row r="2" spans="2:12" ht="409.05" customHeight="1" x14ac:dyDescent="0.25">
      <c r="B2" s="1"/>
      <c r="C2" s="1"/>
      <c r="D2" s="1"/>
      <c r="E2" s="1"/>
    </row>
    <row r="4" spans="2:12" ht="409.05" customHeight="1" x14ac:dyDescent="0.25">
      <c r="B4" s="1"/>
      <c r="C4" s="1"/>
      <c r="D4" s="1"/>
      <c r="E4" s="1"/>
    </row>
    <row r="6" spans="2:12" ht="409.05" customHeight="1" x14ac:dyDescent="0.25">
      <c r="B6" s="1"/>
      <c r="C6" s="1"/>
      <c r="D6" s="1"/>
      <c r="E6" s="1"/>
    </row>
    <row r="8" spans="2:12" ht="10.95" customHeight="1" x14ac:dyDescent="0.25"/>
    <row r="9" spans="2:12" s="3" customFormat="1" ht="25.05" customHeight="1" x14ac:dyDescent="0.3">
      <c r="B9" s="12" t="s">
        <v>1</v>
      </c>
      <c r="C9" s="13"/>
      <c r="D9" s="13"/>
      <c r="E9" s="13"/>
      <c r="F9" s="13"/>
      <c r="G9" s="13"/>
      <c r="H9" s="13"/>
      <c r="I9" s="13"/>
      <c r="J9" s="13"/>
      <c r="K9" s="13"/>
      <c r="L9" s="14"/>
    </row>
    <row r="10" spans="2:12" s="3" customFormat="1" ht="25.05" customHeight="1" x14ac:dyDescent="0.3">
      <c r="B10" s="24" t="s">
        <v>41</v>
      </c>
      <c r="C10" s="25">
        <v>1</v>
      </c>
      <c r="D10" s="26"/>
      <c r="E10" s="24">
        <v>2</v>
      </c>
      <c r="F10" s="26"/>
      <c r="G10" s="24">
        <v>3</v>
      </c>
      <c r="H10" s="26"/>
      <c r="I10" s="15">
        <v>4</v>
      </c>
      <c r="J10" s="16"/>
      <c r="K10" s="15">
        <v>5</v>
      </c>
      <c r="L10" s="16"/>
    </row>
    <row r="11" spans="2:12" s="3" customFormat="1" ht="25.05" customHeight="1" x14ac:dyDescent="0.3">
      <c r="B11" s="23"/>
      <c r="C11" s="23" t="s">
        <v>0</v>
      </c>
      <c r="D11" s="23" t="s">
        <v>21</v>
      </c>
      <c r="E11" s="23" t="s">
        <v>0</v>
      </c>
      <c r="F11" s="23" t="s">
        <v>21</v>
      </c>
      <c r="G11" s="23" t="s">
        <v>0</v>
      </c>
      <c r="H11" s="23" t="s">
        <v>21</v>
      </c>
      <c r="I11" s="11" t="s">
        <v>0</v>
      </c>
      <c r="J11" s="11" t="s">
        <v>21</v>
      </c>
      <c r="K11" s="11" t="s">
        <v>0</v>
      </c>
      <c r="L11" s="11" t="s">
        <v>21</v>
      </c>
    </row>
    <row r="12" spans="2:12" s="3" customFormat="1" x14ac:dyDescent="0.3">
      <c r="B12" s="4" t="s">
        <v>22</v>
      </c>
      <c r="C12" s="5">
        <v>236047</v>
      </c>
      <c r="D12" s="5">
        <v>328554</v>
      </c>
      <c r="E12" s="5">
        <v>350156</v>
      </c>
      <c r="F12" s="5">
        <v>370834</v>
      </c>
      <c r="G12" s="5">
        <v>229432</v>
      </c>
      <c r="H12" s="5">
        <v>330368</v>
      </c>
      <c r="I12" s="5">
        <v>238175</v>
      </c>
      <c r="J12" s="5">
        <v>266070</v>
      </c>
      <c r="K12" s="5">
        <v>209115</v>
      </c>
      <c r="L12" s="5">
        <v>217289</v>
      </c>
    </row>
    <row r="13" spans="2:12" s="3" customFormat="1" x14ac:dyDescent="0.3">
      <c r="B13" s="4" t="s">
        <v>25</v>
      </c>
      <c r="C13" s="5">
        <v>373060</v>
      </c>
      <c r="D13" s="5">
        <v>238136</v>
      </c>
      <c r="E13" s="5">
        <v>369399</v>
      </c>
      <c r="F13" s="5">
        <v>247324</v>
      </c>
      <c r="G13" s="5">
        <v>321904</v>
      </c>
      <c r="H13" s="5">
        <v>279114</v>
      </c>
      <c r="I13" s="5">
        <v>202721</v>
      </c>
      <c r="J13" s="5">
        <v>353563</v>
      </c>
      <c r="K13" s="5">
        <v>317489</v>
      </c>
      <c r="L13" s="5">
        <v>312312</v>
      </c>
    </row>
    <row r="14" spans="2:12" s="3" customFormat="1" x14ac:dyDescent="0.3">
      <c r="B14" s="4" t="s">
        <v>26</v>
      </c>
      <c r="C14" s="5">
        <v>224132</v>
      </c>
      <c r="D14" s="5">
        <v>300822</v>
      </c>
      <c r="E14" s="5">
        <v>278834</v>
      </c>
      <c r="F14" s="5">
        <v>237385</v>
      </c>
      <c r="G14" s="5">
        <v>230496</v>
      </c>
      <c r="H14" s="5">
        <v>219257</v>
      </c>
      <c r="I14" s="5">
        <v>253279</v>
      </c>
      <c r="J14" s="5">
        <v>312586</v>
      </c>
      <c r="K14" s="5">
        <v>203571</v>
      </c>
      <c r="L14" s="5">
        <v>203487</v>
      </c>
    </row>
    <row r="15" spans="2:12" s="3" customFormat="1" x14ac:dyDescent="0.3">
      <c r="B15" s="4" t="s">
        <v>27</v>
      </c>
      <c r="C15" s="5">
        <v>269305</v>
      </c>
      <c r="D15" s="5">
        <v>315337</v>
      </c>
      <c r="E15" s="5">
        <v>264277</v>
      </c>
      <c r="F15" s="5">
        <v>245048</v>
      </c>
      <c r="G15" s="5">
        <v>254328</v>
      </c>
      <c r="H15" s="5">
        <v>361880</v>
      </c>
      <c r="I15" s="5">
        <v>211847</v>
      </c>
      <c r="J15" s="5">
        <v>306970</v>
      </c>
      <c r="K15" s="5">
        <v>339945</v>
      </c>
      <c r="L15" s="5">
        <v>374445</v>
      </c>
    </row>
    <row r="16" spans="2:12" s="3" customFormat="1" x14ac:dyDescent="0.3">
      <c r="B16" s="4" t="s">
        <v>23</v>
      </c>
      <c r="C16" s="5">
        <v>265397</v>
      </c>
      <c r="D16" s="5">
        <v>279008</v>
      </c>
      <c r="E16" s="5">
        <v>203006</v>
      </c>
      <c r="F16" s="5">
        <v>295389</v>
      </c>
      <c r="G16" s="5">
        <v>272263</v>
      </c>
      <c r="H16" s="5">
        <v>355419</v>
      </c>
      <c r="I16" s="5">
        <v>369314</v>
      </c>
      <c r="J16" s="5">
        <v>315718</v>
      </c>
      <c r="K16" s="5">
        <v>209938</v>
      </c>
      <c r="L16" s="5">
        <v>219249</v>
      </c>
    </row>
    <row r="17" spans="2:12" s="3" customFormat="1" x14ac:dyDescent="0.3">
      <c r="B17" s="4" t="s">
        <v>28</v>
      </c>
      <c r="C17" s="5">
        <v>214079</v>
      </c>
      <c r="D17" s="5">
        <v>206019</v>
      </c>
      <c r="E17" s="5">
        <v>276987</v>
      </c>
      <c r="F17" s="5">
        <v>215804</v>
      </c>
      <c r="G17" s="5">
        <v>333645</v>
      </c>
      <c r="H17" s="5">
        <v>231510</v>
      </c>
      <c r="I17" s="5">
        <v>201224</v>
      </c>
      <c r="J17" s="5">
        <v>368630</v>
      </c>
      <c r="K17" s="5">
        <v>283545</v>
      </c>
      <c r="L17" s="5">
        <v>256277</v>
      </c>
    </row>
    <row r="18" spans="2:12" s="3" customFormat="1" x14ac:dyDescent="0.3">
      <c r="B18" s="4" t="s">
        <v>29</v>
      </c>
      <c r="C18" s="5">
        <v>370191</v>
      </c>
      <c r="D18" s="5">
        <v>238294</v>
      </c>
      <c r="E18" s="5">
        <v>330315</v>
      </c>
      <c r="F18" s="5">
        <v>330443</v>
      </c>
      <c r="G18" s="5">
        <v>238392</v>
      </c>
      <c r="H18" s="5">
        <v>237430</v>
      </c>
      <c r="I18" s="5">
        <v>239792</v>
      </c>
      <c r="J18" s="5">
        <v>255108</v>
      </c>
      <c r="K18" s="5">
        <v>316367</v>
      </c>
      <c r="L18" s="5">
        <v>358836</v>
      </c>
    </row>
    <row r="19" spans="2:12" s="3" customFormat="1" x14ac:dyDescent="0.3">
      <c r="B19" s="4" t="s">
        <v>30</v>
      </c>
      <c r="C19" s="5">
        <v>266843</v>
      </c>
      <c r="D19" s="5">
        <v>242323</v>
      </c>
      <c r="E19" s="5">
        <v>307477</v>
      </c>
      <c r="F19" s="5">
        <v>262512</v>
      </c>
      <c r="G19" s="5">
        <v>294097</v>
      </c>
      <c r="H19" s="5">
        <v>257680</v>
      </c>
      <c r="I19" s="5">
        <v>271096</v>
      </c>
      <c r="J19" s="5">
        <v>297354</v>
      </c>
      <c r="K19" s="5">
        <v>237669</v>
      </c>
      <c r="L19" s="5">
        <v>329028</v>
      </c>
    </row>
    <row r="20" spans="2:12" s="3" customFormat="1" x14ac:dyDescent="0.3">
      <c r="B20" s="4" t="s">
        <v>24</v>
      </c>
      <c r="C20" s="5">
        <v>333891</v>
      </c>
      <c r="D20" s="5">
        <v>373211</v>
      </c>
      <c r="E20" s="5">
        <v>367605</v>
      </c>
      <c r="F20" s="5">
        <v>275933</v>
      </c>
      <c r="G20" s="5">
        <v>311437</v>
      </c>
      <c r="H20" s="5">
        <v>310001</v>
      </c>
      <c r="I20" s="5">
        <v>311980</v>
      </c>
      <c r="J20" s="5">
        <v>261561</v>
      </c>
      <c r="K20" s="5">
        <v>368253</v>
      </c>
      <c r="L20" s="5">
        <v>239239</v>
      </c>
    </row>
    <row r="21" spans="2:12" s="3" customFormat="1" x14ac:dyDescent="0.3">
      <c r="B21" s="4" t="s">
        <v>31</v>
      </c>
      <c r="C21" s="5">
        <v>361538</v>
      </c>
      <c r="D21" s="5">
        <v>221230</v>
      </c>
      <c r="E21" s="5">
        <v>219260</v>
      </c>
      <c r="F21" s="5">
        <v>286799</v>
      </c>
      <c r="G21" s="5">
        <v>363069</v>
      </c>
      <c r="H21" s="5">
        <v>345938</v>
      </c>
      <c r="I21" s="5">
        <v>330582</v>
      </c>
      <c r="J21" s="5">
        <v>305161</v>
      </c>
      <c r="K21" s="5">
        <v>359164</v>
      </c>
      <c r="L21" s="5">
        <v>273336</v>
      </c>
    </row>
    <row r="22" spans="2:12" s="3" customFormat="1" x14ac:dyDescent="0.3">
      <c r="B22" s="4" t="s">
        <v>32</v>
      </c>
      <c r="C22" s="5">
        <v>366148</v>
      </c>
      <c r="D22" s="5">
        <v>250642</v>
      </c>
      <c r="E22" s="5">
        <v>247384</v>
      </c>
      <c r="F22" s="5">
        <v>261725</v>
      </c>
      <c r="G22" s="5">
        <v>355288</v>
      </c>
      <c r="H22" s="5">
        <v>372337</v>
      </c>
      <c r="I22" s="5">
        <v>227105</v>
      </c>
      <c r="J22" s="5">
        <v>292324</v>
      </c>
      <c r="K22" s="5">
        <v>220999</v>
      </c>
      <c r="L22" s="5">
        <v>371793</v>
      </c>
    </row>
    <row r="23" spans="2:12" s="3" customFormat="1" x14ac:dyDescent="0.3">
      <c r="B23" s="4" t="s">
        <v>33</v>
      </c>
      <c r="C23" s="5">
        <v>247289</v>
      </c>
      <c r="D23" s="5">
        <v>356598</v>
      </c>
      <c r="E23" s="5">
        <v>356231</v>
      </c>
      <c r="F23" s="5">
        <v>241362</v>
      </c>
      <c r="G23" s="5">
        <v>245378</v>
      </c>
      <c r="H23" s="5">
        <v>306497</v>
      </c>
      <c r="I23" s="5">
        <v>311364</v>
      </c>
      <c r="J23" s="5">
        <v>316546</v>
      </c>
      <c r="K23" s="5">
        <v>328992</v>
      </c>
      <c r="L23" s="5">
        <v>337297</v>
      </c>
    </row>
    <row r="24" spans="2:12" s="3" customFormat="1" x14ac:dyDescent="0.3">
      <c r="B24" s="4" t="s">
        <v>24</v>
      </c>
      <c r="C24" s="5">
        <v>339097</v>
      </c>
      <c r="D24" s="5">
        <v>355645</v>
      </c>
      <c r="E24" s="5">
        <v>242995</v>
      </c>
      <c r="F24" s="5">
        <v>270315</v>
      </c>
      <c r="G24" s="5">
        <v>302928</v>
      </c>
      <c r="H24" s="5">
        <v>286995</v>
      </c>
      <c r="I24" s="5">
        <v>295710</v>
      </c>
      <c r="J24" s="5">
        <v>350544</v>
      </c>
      <c r="K24" s="5">
        <v>315825</v>
      </c>
      <c r="L24" s="5">
        <v>226109</v>
      </c>
    </row>
    <row r="25" spans="2:12" s="3" customFormat="1" x14ac:dyDescent="0.3">
      <c r="B25" s="4" t="s">
        <v>31</v>
      </c>
      <c r="C25" s="5">
        <v>353880</v>
      </c>
      <c r="D25" s="5">
        <v>369083</v>
      </c>
      <c r="E25" s="5">
        <v>219374</v>
      </c>
      <c r="F25" s="5">
        <v>341843</v>
      </c>
      <c r="G25" s="5">
        <v>327922</v>
      </c>
      <c r="H25" s="5">
        <v>293654</v>
      </c>
      <c r="I25" s="5">
        <v>349800</v>
      </c>
      <c r="J25" s="5">
        <v>236626</v>
      </c>
      <c r="K25" s="5">
        <v>241620</v>
      </c>
      <c r="L25" s="5">
        <v>356883</v>
      </c>
    </row>
    <row r="26" spans="2:12" s="3" customFormat="1" x14ac:dyDescent="0.3">
      <c r="B26" s="4" t="s">
        <v>32</v>
      </c>
      <c r="C26" s="5">
        <v>256889</v>
      </c>
      <c r="D26" s="5">
        <v>329865</v>
      </c>
      <c r="E26" s="5">
        <v>269242</v>
      </c>
      <c r="F26" s="5">
        <v>298128</v>
      </c>
      <c r="G26" s="5">
        <v>210889</v>
      </c>
      <c r="H26" s="5">
        <v>355304</v>
      </c>
      <c r="I26" s="5">
        <v>225215</v>
      </c>
      <c r="J26" s="5">
        <v>350550</v>
      </c>
      <c r="K26" s="5">
        <v>333379</v>
      </c>
      <c r="L26" s="5">
        <v>267773</v>
      </c>
    </row>
    <row r="27" spans="2:12" s="3" customFormat="1" x14ac:dyDescent="0.3">
      <c r="B27" s="4" t="s">
        <v>33</v>
      </c>
      <c r="C27" s="5">
        <v>337266</v>
      </c>
      <c r="D27" s="5">
        <v>234661</v>
      </c>
      <c r="E27" s="5">
        <v>305799</v>
      </c>
      <c r="F27" s="5">
        <v>313098</v>
      </c>
      <c r="G27" s="5">
        <v>314389</v>
      </c>
      <c r="H27" s="5">
        <v>213005</v>
      </c>
      <c r="I27" s="5">
        <v>271494</v>
      </c>
      <c r="J27" s="5">
        <v>324007</v>
      </c>
      <c r="K27" s="5">
        <v>360689</v>
      </c>
      <c r="L27" s="5">
        <v>217830</v>
      </c>
    </row>
    <row r="28" spans="2:12" s="3" customFormat="1" x14ac:dyDescent="0.3">
      <c r="C28" s="6">
        <f t="shared" ref="C28:L28" si="0">SUM(C12:C27)</f>
        <v>4815052</v>
      </c>
      <c r="D28" s="6">
        <f t="shared" si="0"/>
        <v>4639428</v>
      </c>
      <c r="E28" s="6">
        <f t="shared" si="0"/>
        <v>4608341</v>
      </c>
      <c r="F28" s="6">
        <f t="shared" si="0"/>
        <v>4493942</v>
      </c>
      <c r="G28" s="6">
        <f t="shared" si="0"/>
        <v>4605857</v>
      </c>
      <c r="H28" s="6">
        <f t="shared" si="0"/>
        <v>4756389</v>
      </c>
      <c r="I28" s="6">
        <f t="shared" si="0"/>
        <v>4310698</v>
      </c>
      <c r="J28" s="6">
        <f t="shared" si="0"/>
        <v>4913318</v>
      </c>
      <c r="K28" s="6">
        <f t="shared" si="0"/>
        <v>4646560</v>
      </c>
      <c r="L28" s="6">
        <f t="shared" si="0"/>
        <v>4561183</v>
      </c>
    </row>
    <row r="29" spans="2:12" s="3" customFormat="1" x14ac:dyDescent="0.3">
      <c r="B29" s="7"/>
      <c r="C29" s="7"/>
      <c r="D29" s="7"/>
      <c r="E29" s="7"/>
      <c r="F29" s="7"/>
      <c r="G29" s="7"/>
      <c r="H29" s="7" t="s">
        <v>2</v>
      </c>
      <c r="I29" s="8">
        <f>SUM(C28,E28,G28,I28,K28)</f>
        <v>22986508</v>
      </c>
      <c r="J29" s="7" t="s">
        <v>3</v>
      </c>
      <c r="K29" s="7"/>
      <c r="L29" s="8">
        <f>SUM(D28,F28,H28,J28,L28)</f>
        <v>23364260</v>
      </c>
    </row>
    <row r="30" spans="2:12" s="3" customFormat="1" ht="10.95" customHeight="1" x14ac:dyDescent="0.3">
      <c r="B30" s="9"/>
      <c r="C30" s="9"/>
      <c r="D30" s="9"/>
      <c r="E30" s="9"/>
      <c r="F30" s="9"/>
      <c r="G30" s="9"/>
      <c r="H30" s="9"/>
      <c r="I30" s="9"/>
      <c r="J30" s="9"/>
      <c r="K30" s="9"/>
      <c r="L30" s="9"/>
    </row>
    <row r="31" spans="2:12" s="3" customFormat="1" ht="25.05" customHeight="1" x14ac:dyDescent="0.3">
      <c r="B31" s="12" t="s">
        <v>4</v>
      </c>
      <c r="C31" s="13"/>
      <c r="D31" s="13"/>
      <c r="E31" s="13"/>
      <c r="F31" s="13"/>
      <c r="G31" s="13"/>
      <c r="H31" s="13"/>
      <c r="I31" s="13"/>
      <c r="J31" s="13"/>
      <c r="K31" s="13"/>
      <c r="L31" s="14"/>
    </row>
    <row r="32" spans="2:12" s="3" customFormat="1" ht="25.05" customHeight="1" x14ac:dyDescent="0.3">
      <c r="B32" s="24"/>
      <c r="C32" s="25" t="s">
        <v>16</v>
      </c>
      <c r="D32" s="26"/>
      <c r="E32" s="24" t="s">
        <v>17</v>
      </c>
      <c r="F32" s="26"/>
      <c r="G32" s="24" t="s">
        <v>18</v>
      </c>
      <c r="H32" s="26"/>
      <c r="I32" s="15" t="s">
        <v>19</v>
      </c>
      <c r="J32" s="16"/>
      <c r="K32" s="15" t="s">
        <v>20</v>
      </c>
      <c r="L32" s="16"/>
    </row>
    <row r="33" spans="2:12" s="3" customFormat="1" ht="25.05" customHeight="1" x14ac:dyDescent="0.3">
      <c r="B33" s="23"/>
      <c r="C33" s="23" t="s">
        <v>0</v>
      </c>
      <c r="D33" s="23" t="s">
        <v>21</v>
      </c>
      <c r="E33" s="23" t="s">
        <v>0</v>
      </c>
      <c r="F33" s="23" t="s">
        <v>21</v>
      </c>
      <c r="G33" s="23" t="s">
        <v>0</v>
      </c>
      <c r="H33" s="23" t="s">
        <v>21</v>
      </c>
      <c r="I33" s="11" t="s">
        <v>0</v>
      </c>
      <c r="J33" s="11" t="s">
        <v>21</v>
      </c>
      <c r="K33" s="11" t="s">
        <v>0</v>
      </c>
      <c r="L33" s="11" t="s">
        <v>21</v>
      </c>
    </row>
    <row r="34" spans="2:12" s="3" customFormat="1" ht="13.95" customHeight="1" x14ac:dyDescent="0.3">
      <c r="B34" s="4" t="s">
        <v>22</v>
      </c>
      <c r="C34" s="10">
        <v>36047</v>
      </c>
      <c r="D34" s="10">
        <v>128554</v>
      </c>
      <c r="E34" s="10">
        <v>550156</v>
      </c>
      <c r="F34" s="10">
        <v>570834</v>
      </c>
      <c r="G34" s="10">
        <v>179432</v>
      </c>
      <c r="H34" s="10">
        <v>280368</v>
      </c>
      <c r="I34" s="10">
        <v>138175</v>
      </c>
      <c r="J34" s="10">
        <v>166070</v>
      </c>
      <c r="K34" s="10">
        <v>359115</v>
      </c>
      <c r="L34" s="10">
        <v>367289</v>
      </c>
    </row>
    <row r="35" spans="2:12" s="3" customFormat="1" x14ac:dyDescent="0.3">
      <c r="B35" s="4" t="s">
        <v>25</v>
      </c>
      <c r="C35" s="10">
        <v>173060</v>
      </c>
      <c r="D35" s="10">
        <v>38136</v>
      </c>
      <c r="E35" s="10">
        <v>569399</v>
      </c>
      <c r="F35" s="10">
        <v>447324</v>
      </c>
      <c r="G35" s="10">
        <v>271904</v>
      </c>
      <c r="H35" s="10">
        <v>229114</v>
      </c>
      <c r="I35" s="10">
        <v>102721</v>
      </c>
      <c r="J35" s="10">
        <v>253563</v>
      </c>
      <c r="K35" s="10">
        <v>467489</v>
      </c>
      <c r="L35" s="10">
        <v>462312</v>
      </c>
    </row>
    <row r="36" spans="2:12" s="3" customFormat="1" x14ac:dyDescent="0.3">
      <c r="B36" s="4" t="s">
        <v>26</v>
      </c>
      <c r="C36" s="10">
        <v>24132</v>
      </c>
      <c r="D36" s="10">
        <v>100822</v>
      </c>
      <c r="E36" s="10">
        <v>478834</v>
      </c>
      <c r="F36" s="10">
        <v>437385</v>
      </c>
      <c r="G36" s="10">
        <v>180496</v>
      </c>
      <c r="H36" s="10">
        <v>169257</v>
      </c>
      <c r="I36" s="10">
        <v>153279</v>
      </c>
      <c r="J36" s="10">
        <v>212586</v>
      </c>
      <c r="K36" s="10">
        <v>353571</v>
      </c>
      <c r="L36" s="10">
        <v>353487</v>
      </c>
    </row>
    <row r="37" spans="2:12" s="3" customFormat="1" x14ac:dyDescent="0.3">
      <c r="B37" s="4" t="s">
        <v>27</v>
      </c>
      <c r="C37" s="10">
        <v>69305</v>
      </c>
      <c r="D37" s="10">
        <v>115337</v>
      </c>
      <c r="E37" s="10">
        <v>464277</v>
      </c>
      <c r="F37" s="10">
        <v>445048</v>
      </c>
      <c r="G37" s="10">
        <v>204328</v>
      </c>
      <c r="H37" s="10">
        <v>311880</v>
      </c>
      <c r="I37" s="10">
        <v>111847</v>
      </c>
      <c r="J37" s="10">
        <v>206970</v>
      </c>
      <c r="K37" s="10">
        <v>489945</v>
      </c>
      <c r="L37" s="10">
        <v>524445</v>
      </c>
    </row>
    <row r="38" spans="2:12" s="3" customFormat="1" x14ac:dyDescent="0.3">
      <c r="B38" s="4" t="s">
        <v>23</v>
      </c>
      <c r="C38" s="10">
        <v>65397</v>
      </c>
      <c r="D38" s="10">
        <v>79008</v>
      </c>
      <c r="E38" s="10">
        <v>403006</v>
      </c>
      <c r="F38" s="10">
        <v>495389</v>
      </c>
      <c r="G38" s="10">
        <v>222263</v>
      </c>
      <c r="H38" s="10">
        <v>305419</v>
      </c>
      <c r="I38" s="10">
        <v>269314</v>
      </c>
      <c r="J38" s="10">
        <v>215718</v>
      </c>
      <c r="K38" s="10">
        <v>359938</v>
      </c>
      <c r="L38" s="10">
        <v>369249</v>
      </c>
    </row>
    <row r="39" spans="2:12" s="3" customFormat="1" x14ac:dyDescent="0.3">
      <c r="B39" s="4" t="s">
        <v>28</v>
      </c>
      <c r="C39" s="10">
        <v>14079</v>
      </c>
      <c r="D39" s="10">
        <v>6019</v>
      </c>
      <c r="E39" s="10">
        <v>476987</v>
      </c>
      <c r="F39" s="10">
        <v>415804</v>
      </c>
      <c r="G39" s="10">
        <v>283645</v>
      </c>
      <c r="H39" s="10">
        <v>181510</v>
      </c>
      <c r="I39" s="10">
        <v>101224</v>
      </c>
      <c r="J39" s="10">
        <v>268630</v>
      </c>
      <c r="K39" s="10">
        <v>433545</v>
      </c>
      <c r="L39" s="10">
        <v>406277</v>
      </c>
    </row>
    <row r="40" spans="2:12" s="3" customFormat="1" x14ac:dyDescent="0.3">
      <c r="B40" s="4" t="s">
        <v>29</v>
      </c>
      <c r="C40" s="10">
        <v>170191</v>
      </c>
      <c r="D40" s="10">
        <v>38294</v>
      </c>
      <c r="E40" s="10">
        <v>530315</v>
      </c>
      <c r="F40" s="10">
        <v>530443</v>
      </c>
      <c r="G40" s="10">
        <v>188392</v>
      </c>
      <c r="H40" s="10">
        <v>187430</v>
      </c>
      <c r="I40" s="10">
        <v>139792</v>
      </c>
      <c r="J40" s="10">
        <v>155108</v>
      </c>
      <c r="K40" s="10">
        <v>466367</v>
      </c>
      <c r="L40" s="10">
        <v>508836</v>
      </c>
    </row>
    <row r="41" spans="2:12" s="3" customFormat="1" x14ac:dyDescent="0.3">
      <c r="B41" s="4" t="s">
        <v>30</v>
      </c>
      <c r="C41" s="10">
        <v>66843</v>
      </c>
      <c r="D41" s="10">
        <v>42323</v>
      </c>
      <c r="E41" s="10">
        <v>507477</v>
      </c>
      <c r="F41" s="10">
        <v>462512</v>
      </c>
      <c r="G41" s="10">
        <v>244097</v>
      </c>
      <c r="H41" s="10">
        <v>207680</v>
      </c>
      <c r="I41" s="10">
        <v>171096</v>
      </c>
      <c r="J41" s="10">
        <v>197354</v>
      </c>
      <c r="K41" s="10">
        <v>387669</v>
      </c>
      <c r="L41" s="10">
        <v>479028</v>
      </c>
    </row>
    <row r="42" spans="2:12" s="3" customFormat="1" x14ac:dyDescent="0.3">
      <c r="B42" s="4" t="s">
        <v>24</v>
      </c>
      <c r="C42" s="10">
        <v>133891</v>
      </c>
      <c r="D42" s="10">
        <v>173211</v>
      </c>
      <c r="E42" s="10">
        <v>567605</v>
      </c>
      <c r="F42" s="10">
        <v>475933</v>
      </c>
      <c r="G42" s="10">
        <v>261437</v>
      </c>
      <c r="H42" s="10">
        <v>260001</v>
      </c>
      <c r="I42" s="10">
        <v>211980</v>
      </c>
      <c r="J42" s="10">
        <v>161561</v>
      </c>
      <c r="K42" s="10">
        <v>518253</v>
      </c>
      <c r="L42" s="10">
        <v>389239</v>
      </c>
    </row>
    <row r="43" spans="2:12" s="3" customFormat="1" x14ac:dyDescent="0.3">
      <c r="B43" s="4" t="s">
        <v>31</v>
      </c>
      <c r="C43" s="10">
        <v>161538</v>
      </c>
      <c r="D43" s="10">
        <v>21230</v>
      </c>
      <c r="E43" s="10">
        <v>419260</v>
      </c>
      <c r="F43" s="10">
        <v>486799</v>
      </c>
      <c r="G43" s="10">
        <v>313069</v>
      </c>
      <c r="H43" s="10">
        <v>295938</v>
      </c>
      <c r="I43" s="10">
        <v>230582</v>
      </c>
      <c r="J43" s="10">
        <v>205161</v>
      </c>
      <c r="K43" s="10">
        <v>509164</v>
      </c>
      <c r="L43" s="10">
        <v>423336</v>
      </c>
    </row>
    <row r="44" spans="2:12" s="3" customFormat="1" x14ac:dyDescent="0.3">
      <c r="B44" s="4" t="s">
        <v>32</v>
      </c>
      <c r="C44" s="10">
        <v>166148</v>
      </c>
      <c r="D44" s="10">
        <v>50642</v>
      </c>
      <c r="E44" s="10">
        <v>447384</v>
      </c>
      <c r="F44" s="10">
        <v>461725</v>
      </c>
      <c r="G44" s="10">
        <v>305288</v>
      </c>
      <c r="H44" s="10">
        <v>322337</v>
      </c>
      <c r="I44" s="10">
        <v>127105</v>
      </c>
      <c r="J44" s="10">
        <v>192324</v>
      </c>
      <c r="K44" s="10">
        <v>370999</v>
      </c>
      <c r="L44" s="10">
        <v>521793</v>
      </c>
    </row>
    <row r="45" spans="2:12" s="3" customFormat="1" x14ac:dyDescent="0.3">
      <c r="B45" s="4" t="s">
        <v>33</v>
      </c>
      <c r="C45" s="10">
        <v>47289</v>
      </c>
      <c r="D45" s="10">
        <v>156598</v>
      </c>
      <c r="E45" s="10">
        <v>556231</v>
      </c>
      <c r="F45" s="10">
        <v>441362</v>
      </c>
      <c r="G45" s="10">
        <v>195378</v>
      </c>
      <c r="H45" s="10">
        <v>256497</v>
      </c>
      <c r="I45" s="10">
        <v>211364</v>
      </c>
      <c r="J45" s="10">
        <v>216546</v>
      </c>
      <c r="K45" s="10">
        <v>478992</v>
      </c>
      <c r="L45" s="10">
        <v>487297</v>
      </c>
    </row>
    <row r="46" spans="2:12" s="3" customFormat="1" x14ac:dyDescent="0.3">
      <c r="B46" s="4" t="s">
        <v>34</v>
      </c>
      <c r="C46" s="10">
        <v>139097</v>
      </c>
      <c r="D46" s="10">
        <v>155645</v>
      </c>
      <c r="E46" s="10">
        <v>442995</v>
      </c>
      <c r="F46" s="10">
        <v>470315</v>
      </c>
      <c r="G46" s="10">
        <v>252928</v>
      </c>
      <c r="H46" s="10">
        <v>236995</v>
      </c>
      <c r="I46" s="10">
        <v>195710</v>
      </c>
      <c r="J46" s="10">
        <v>250544</v>
      </c>
      <c r="K46" s="10">
        <v>465825</v>
      </c>
      <c r="L46" s="10">
        <v>376109</v>
      </c>
    </row>
    <row r="47" spans="2:12" s="3" customFormat="1" x14ac:dyDescent="0.3">
      <c r="B47" s="4" t="s">
        <v>35</v>
      </c>
      <c r="C47" s="10">
        <v>153880</v>
      </c>
      <c r="D47" s="10">
        <v>169083</v>
      </c>
      <c r="E47" s="10">
        <v>419374</v>
      </c>
      <c r="F47" s="10">
        <v>541843</v>
      </c>
      <c r="G47" s="10">
        <v>277922</v>
      </c>
      <c r="H47" s="10">
        <v>243654</v>
      </c>
      <c r="I47" s="10">
        <v>249800</v>
      </c>
      <c r="J47" s="10">
        <v>136626</v>
      </c>
      <c r="K47" s="10">
        <v>391620</v>
      </c>
      <c r="L47" s="10">
        <v>506883</v>
      </c>
    </row>
    <row r="48" spans="2:12" s="3" customFormat="1" x14ac:dyDescent="0.3">
      <c r="B48" s="4" t="s">
        <v>36</v>
      </c>
      <c r="C48" s="10">
        <v>56889</v>
      </c>
      <c r="D48" s="10">
        <v>129865</v>
      </c>
      <c r="E48" s="10">
        <v>469242</v>
      </c>
      <c r="F48" s="10">
        <v>498128</v>
      </c>
      <c r="G48" s="10">
        <v>160889</v>
      </c>
      <c r="H48" s="10">
        <v>305304</v>
      </c>
      <c r="I48" s="10">
        <v>125215</v>
      </c>
      <c r="J48" s="10">
        <v>250550</v>
      </c>
      <c r="K48" s="10">
        <v>483379</v>
      </c>
      <c r="L48" s="10">
        <v>417773</v>
      </c>
    </row>
    <row r="49" spans="2:12" s="3" customFormat="1" x14ac:dyDescent="0.3">
      <c r="B49" s="4" t="s">
        <v>37</v>
      </c>
      <c r="C49" s="10">
        <v>137266</v>
      </c>
      <c r="D49" s="10">
        <v>34661</v>
      </c>
      <c r="E49" s="10">
        <v>505799</v>
      </c>
      <c r="F49" s="10">
        <v>513098</v>
      </c>
      <c r="G49" s="10">
        <v>264389</v>
      </c>
      <c r="H49" s="10">
        <v>163005</v>
      </c>
      <c r="I49" s="10">
        <v>171494</v>
      </c>
      <c r="J49" s="10">
        <v>224007</v>
      </c>
      <c r="K49" s="10">
        <v>510689</v>
      </c>
      <c r="L49" s="10">
        <v>367830</v>
      </c>
    </row>
    <row r="50" spans="2:12" s="3" customFormat="1" x14ac:dyDescent="0.3">
      <c r="C50" s="6">
        <f t="shared" ref="C50:L50" si="1">SUM(C34:C49)</f>
        <v>1615052</v>
      </c>
      <c r="D50" s="6">
        <f t="shared" si="1"/>
        <v>1439428</v>
      </c>
      <c r="E50" s="6">
        <f t="shared" si="1"/>
        <v>7808341</v>
      </c>
      <c r="F50" s="6">
        <f t="shared" si="1"/>
        <v>7693942</v>
      </c>
      <c r="G50" s="6">
        <f t="shared" si="1"/>
        <v>3805857</v>
      </c>
      <c r="H50" s="6">
        <f t="shared" si="1"/>
        <v>3956389</v>
      </c>
      <c r="I50" s="6">
        <f t="shared" si="1"/>
        <v>2710698</v>
      </c>
      <c r="J50" s="6">
        <f t="shared" si="1"/>
        <v>3313318</v>
      </c>
      <c r="K50" s="6">
        <f t="shared" si="1"/>
        <v>7046560</v>
      </c>
      <c r="L50" s="6">
        <f t="shared" si="1"/>
        <v>6961183</v>
      </c>
    </row>
    <row r="51" spans="2:12" s="3" customFormat="1" x14ac:dyDescent="0.3">
      <c r="B51" s="7"/>
      <c r="C51" s="7"/>
      <c r="D51" s="7"/>
      <c r="E51" s="7"/>
      <c r="F51" s="7"/>
      <c r="G51" s="7"/>
      <c r="H51" s="7" t="s">
        <v>2</v>
      </c>
      <c r="I51" s="8">
        <f>SUM(C50,E50,G50,I50,K50)</f>
        <v>22986508</v>
      </c>
      <c r="J51" s="7" t="s">
        <v>3</v>
      </c>
      <c r="K51" s="7"/>
      <c r="L51" s="8">
        <f>SUM(D50,F50,H50,J50,L50)</f>
        <v>23364260</v>
      </c>
    </row>
    <row r="52" spans="2:12" s="3" customFormat="1" ht="10.95" customHeight="1" x14ac:dyDescent="0.3">
      <c r="B52" s="7"/>
      <c r="C52" s="7"/>
      <c r="D52" s="7"/>
      <c r="E52" s="7"/>
      <c r="F52" s="7"/>
      <c r="G52" s="7"/>
      <c r="H52" s="7"/>
      <c r="I52" s="8"/>
      <c r="J52" s="7"/>
      <c r="K52" s="7"/>
      <c r="L52" s="8"/>
    </row>
    <row r="53" spans="2:12" s="3" customFormat="1" ht="25.05" customHeight="1" x14ac:dyDescent="0.3">
      <c r="B53" s="12" t="s">
        <v>5</v>
      </c>
      <c r="C53" s="13"/>
      <c r="D53" s="13"/>
      <c r="E53" s="13"/>
      <c r="F53" s="13"/>
      <c r="G53" s="13"/>
      <c r="H53" s="13"/>
      <c r="I53" s="13"/>
      <c r="J53" s="13"/>
      <c r="K53" s="13"/>
      <c r="L53" s="14"/>
    </row>
    <row r="54" spans="2:12" s="3" customFormat="1" ht="25.05" customHeight="1" x14ac:dyDescent="0.3">
      <c r="B54" s="24"/>
      <c r="C54" s="25" t="s">
        <v>6</v>
      </c>
      <c r="D54" s="26"/>
      <c r="E54" s="24" t="s">
        <v>7</v>
      </c>
      <c r="F54" s="26"/>
      <c r="G54" s="24" t="s">
        <v>8</v>
      </c>
      <c r="H54" s="26"/>
      <c r="I54" s="15" t="s">
        <v>9</v>
      </c>
      <c r="J54" s="16"/>
      <c r="K54" s="15" t="s">
        <v>10</v>
      </c>
      <c r="L54" s="16"/>
    </row>
    <row r="55" spans="2:12" s="3" customFormat="1" ht="25.05" customHeight="1" x14ac:dyDescent="0.3">
      <c r="B55" s="23"/>
      <c r="C55" s="23" t="s">
        <v>0</v>
      </c>
      <c r="D55" s="23" t="s">
        <v>21</v>
      </c>
      <c r="E55" s="23" t="s">
        <v>0</v>
      </c>
      <c r="F55" s="23" t="s">
        <v>21</v>
      </c>
      <c r="G55" s="23" t="s">
        <v>0</v>
      </c>
      <c r="H55" s="23" t="s">
        <v>21</v>
      </c>
      <c r="I55" s="11" t="s">
        <v>0</v>
      </c>
      <c r="J55" s="11" t="s">
        <v>21</v>
      </c>
      <c r="K55" s="11" t="s">
        <v>0</v>
      </c>
      <c r="L55" s="11" t="s">
        <v>21</v>
      </c>
    </row>
    <row r="56" spans="2:12" s="3" customFormat="1" x14ac:dyDescent="0.3">
      <c r="B56" s="4" t="s">
        <v>22</v>
      </c>
      <c r="C56" s="5">
        <v>336047</v>
      </c>
      <c r="D56" s="5">
        <v>428554</v>
      </c>
      <c r="E56" s="10">
        <v>425156</v>
      </c>
      <c r="F56" s="10">
        <v>445834</v>
      </c>
      <c r="G56" s="10">
        <v>129432</v>
      </c>
      <c r="H56" s="10">
        <v>230368</v>
      </c>
      <c r="I56" s="10">
        <v>363175</v>
      </c>
      <c r="J56" s="10">
        <v>391070</v>
      </c>
      <c r="K56" s="10">
        <v>9115</v>
      </c>
      <c r="L56" s="10">
        <v>17289</v>
      </c>
    </row>
    <row r="57" spans="2:12" s="3" customFormat="1" x14ac:dyDescent="0.3">
      <c r="B57" s="4" t="s">
        <v>25</v>
      </c>
      <c r="C57" s="5">
        <v>473060</v>
      </c>
      <c r="D57" s="5">
        <v>338136</v>
      </c>
      <c r="E57" s="10">
        <v>444399</v>
      </c>
      <c r="F57" s="10">
        <v>322324</v>
      </c>
      <c r="G57" s="10">
        <v>221904</v>
      </c>
      <c r="H57" s="10">
        <v>179114</v>
      </c>
      <c r="I57" s="10">
        <v>327721</v>
      </c>
      <c r="J57" s="10">
        <v>478563</v>
      </c>
      <c r="K57" s="10">
        <v>117489</v>
      </c>
      <c r="L57" s="10">
        <v>112312</v>
      </c>
    </row>
    <row r="58" spans="2:12" s="3" customFormat="1" x14ac:dyDescent="0.3">
      <c r="B58" s="4" t="s">
        <v>26</v>
      </c>
      <c r="C58" s="5">
        <v>324132</v>
      </c>
      <c r="D58" s="5">
        <v>400822</v>
      </c>
      <c r="E58" s="10">
        <v>353834</v>
      </c>
      <c r="F58" s="10">
        <v>312385</v>
      </c>
      <c r="G58" s="10">
        <v>130496</v>
      </c>
      <c r="H58" s="10">
        <v>119257</v>
      </c>
      <c r="I58" s="10">
        <v>378279</v>
      </c>
      <c r="J58" s="10">
        <v>437586</v>
      </c>
      <c r="K58" s="10">
        <v>3571</v>
      </c>
      <c r="L58" s="10">
        <v>3487</v>
      </c>
    </row>
    <row r="59" spans="2:12" s="3" customFormat="1" x14ac:dyDescent="0.3">
      <c r="B59" s="4" t="s">
        <v>27</v>
      </c>
      <c r="C59" s="5">
        <v>369305</v>
      </c>
      <c r="D59" s="5">
        <v>415337</v>
      </c>
      <c r="E59" s="10">
        <v>339277</v>
      </c>
      <c r="F59" s="10">
        <v>320048</v>
      </c>
      <c r="G59" s="10">
        <v>154328</v>
      </c>
      <c r="H59" s="10">
        <v>261880</v>
      </c>
      <c r="I59" s="10">
        <v>336847</v>
      </c>
      <c r="J59" s="10">
        <v>431970</v>
      </c>
      <c r="K59" s="10">
        <v>139945</v>
      </c>
      <c r="L59" s="10">
        <v>174445</v>
      </c>
    </row>
    <row r="60" spans="2:12" s="3" customFormat="1" x14ac:dyDescent="0.3">
      <c r="B60" s="4" t="s">
        <v>23</v>
      </c>
      <c r="C60" s="5">
        <v>365397</v>
      </c>
      <c r="D60" s="5">
        <v>379008</v>
      </c>
      <c r="E60" s="10">
        <v>278006</v>
      </c>
      <c r="F60" s="10">
        <v>370389</v>
      </c>
      <c r="G60" s="10">
        <v>172263</v>
      </c>
      <c r="H60" s="10">
        <v>255419</v>
      </c>
      <c r="I60" s="10">
        <v>494314</v>
      </c>
      <c r="J60" s="10">
        <v>440718</v>
      </c>
      <c r="K60" s="10">
        <v>9938</v>
      </c>
      <c r="L60" s="10">
        <v>19249</v>
      </c>
    </row>
    <row r="61" spans="2:12" s="3" customFormat="1" x14ac:dyDescent="0.3">
      <c r="B61" s="4" t="s">
        <v>28</v>
      </c>
      <c r="C61" s="5">
        <v>314079</v>
      </c>
      <c r="D61" s="5">
        <v>306019</v>
      </c>
      <c r="E61" s="10">
        <v>351987</v>
      </c>
      <c r="F61" s="10">
        <v>290804</v>
      </c>
      <c r="G61" s="10">
        <v>233645</v>
      </c>
      <c r="H61" s="10">
        <v>131510</v>
      </c>
      <c r="I61" s="10">
        <v>326224</v>
      </c>
      <c r="J61" s="10">
        <v>493630</v>
      </c>
      <c r="K61" s="10">
        <v>83545</v>
      </c>
      <c r="L61" s="10">
        <v>56277</v>
      </c>
    </row>
    <row r="62" spans="2:12" s="3" customFormat="1" x14ac:dyDescent="0.3">
      <c r="B62" s="4" t="s">
        <v>29</v>
      </c>
      <c r="C62" s="5">
        <v>470191</v>
      </c>
      <c r="D62" s="5">
        <v>338294</v>
      </c>
      <c r="E62" s="10">
        <v>405315</v>
      </c>
      <c r="F62" s="10">
        <v>405443</v>
      </c>
      <c r="G62" s="10">
        <v>138392</v>
      </c>
      <c r="H62" s="10">
        <v>137430</v>
      </c>
      <c r="I62" s="10">
        <v>364792</v>
      </c>
      <c r="J62" s="10">
        <v>380108</v>
      </c>
      <c r="K62" s="10">
        <v>116367</v>
      </c>
      <c r="L62" s="10">
        <v>158836</v>
      </c>
    </row>
    <row r="63" spans="2:12" s="3" customFormat="1" x14ac:dyDescent="0.3">
      <c r="B63" s="4" t="s">
        <v>30</v>
      </c>
      <c r="C63" s="5">
        <v>366843</v>
      </c>
      <c r="D63" s="5">
        <v>342323</v>
      </c>
      <c r="E63" s="10">
        <v>382477</v>
      </c>
      <c r="F63" s="10">
        <v>337512</v>
      </c>
      <c r="G63" s="10">
        <v>194097</v>
      </c>
      <c r="H63" s="10">
        <v>157680</v>
      </c>
      <c r="I63" s="10">
        <v>396096</v>
      </c>
      <c r="J63" s="10">
        <v>422354</v>
      </c>
      <c r="K63" s="10">
        <v>37669</v>
      </c>
      <c r="L63" s="10">
        <v>129028</v>
      </c>
    </row>
    <row r="64" spans="2:12" s="3" customFormat="1" x14ac:dyDescent="0.3">
      <c r="B64" s="4" t="s">
        <v>24</v>
      </c>
      <c r="C64" s="5">
        <v>433891</v>
      </c>
      <c r="D64" s="5">
        <v>373211</v>
      </c>
      <c r="E64" s="10">
        <v>442605</v>
      </c>
      <c r="F64" s="10">
        <v>350933</v>
      </c>
      <c r="G64" s="10">
        <v>211437</v>
      </c>
      <c r="H64" s="10">
        <v>210001</v>
      </c>
      <c r="I64" s="10">
        <v>436980</v>
      </c>
      <c r="J64" s="10">
        <v>386561</v>
      </c>
      <c r="K64" s="10">
        <v>168253</v>
      </c>
      <c r="L64" s="10">
        <v>39239</v>
      </c>
    </row>
    <row r="65" spans="2:12" s="3" customFormat="1" x14ac:dyDescent="0.3">
      <c r="B65" s="4" t="s">
        <v>31</v>
      </c>
      <c r="C65" s="5">
        <v>461538</v>
      </c>
      <c r="D65" s="5">
        <v>321230</v>
      </c>
      <c r="E65" s="10">
        <v>294260</v>
      </c>
      <c r="F65" s="10">
        <v>361799</v>
      </c>
      <c r="G65" s="10">
        <v>263069</v>
      </c>
      <c r="H65" s="10">
        <v>245938</v>
      </c>
      <c r="I65" s="10">
        <v>455582</v>
      </c>
      <c r="J65" s="10">
        <v>430161</v>
      </c>
      <c r="K65" s="10">
        <v>159164</v>
      </c>
      <c r="L65" s="10">
        <v>73336</v>
      </c>
    </row>
    <row r="66" spans="2:12" s="3" customFormat="1" x14ac:dyDescent="0.3">
      <c r="B66" s="4" t="s">
        <v>32</v>
      </c>
      <c r="C66" s="5">
        <v>466148</v>
      </c>
      <c r="D66" s="5">
        <v>350642</v>
      </c>
      <c r="E66" s="10">
        <v>322384</v>
      </c>
      <c r="F66" s="10">
        <v>336725</v>
      </c>
      <c r="G66" s="10">
        <v>255288</v>
      </c>
      <c r="H66" s="10">
        <v>272337</v>
      </c>
      <c r="I66" s="10">
        <v>352105</v>
      </c>
      <c r="J66" s="10">
        <v>417324</v>
      </c>
      <c r="K66" s="10">
        <v>20999</v>
      </c>
      <c r="L66" s="10">
        <v>171793</v>
      </c>
    </row>
    <row r="67" spans="2:12" s="3" customFormat="1" x14ac:dyDescent="0.3">
      <c r="B67" s="4" t="s">
        <v>33</v>
      </c>
      <c r="C67" s="5">
        <v>347289</v>
      </c>
      <c r="D67" s="5">
        <v>456598</v>
      </c>
      <c r="E67" s="10">
        <v>431231</v>
      </c>
      <c r="F67" s="10">
        <v>316362</v>
      </c>
      <c r="G67" s="10">
        <v>145378</v>
      </c>
      <c r="H67" s="10">
        <v>206497</v>
      </c>
      <c r="I67" s="10">
        <v>436364</v>
      </c>
      <c r="J67" s="10">
        <v>441546</v>
      </c>
      <c r="K67" s="10">
        <v>128992</v>
      </c>
      <c r="L67" s="10">
        <v>137297</v>
      </c>
    </row>
    <row r="68" spans="2:12" s="3" customFormat="1" x14ac:dyDescent="0.3">
      <c r="B68" s="4" t="s">
        <v>34</v>
      </c>
      <c r="C68" s="5">
        <v>439097</v>
      </c>
      <c r="D68" s="5">
        <v>455645</v>
      </c>
      <c r="E68" s="10">
        <v>317995</v>
      </c>
      <c r="F68" s="10">
        <v>345315</v>
      </c>
      <c r="G68" s="10">
        <v>202928</v>
      </c>
      <c r="H68" s="10">
        <v>186995</v>
      </c>
      <c r="I68" s="10">
        <v>420710</v>
      </c>
      <c r="J68" s="10">
        <v>475544</v>
      </c>
      <c r="K68" s="10">
        <v>115825</v>
      </c>
      <c r="L68" s="10">
        <v>26109</v>
      </c>
    </row>
    <row r="69" spans="2:12" s="3" customFormat="1" x14ac:dyDescent="0.3">
      <c r="B69" s="4" t="s">
        <v>35</v>
      </c>
      <c r="C69" s="5">
        <v>453880</v>
      </c>
      <c r="D69" s="5">
        <v>469083</v>
      </c>
      <c r="E69" s="10">
        <v>294374</v>
      </c>
      <c r="F69" s="10">
        <v>416843</v>
      </c>
      <c r="G69" s="10">
        <v>227922</v>
      </c>
      <c r="H69" s="10">
        <v>193654</v>
      </c>
      <c r="I69" s="10">
        <v>474800</v>
      </c>
      <c r="J69" s="10">
        <v>361626</v>
      </c>
      <c r="K69" s="10">
        <v>41620</v>
      </c>
      <c r="L69" s="10">
        <v>156883</v>
      </c>
    </row>
    <row r="70" spans="2:12" s="3" customFormat="1" x14ac:dyDescent="0.3">
      <c r="B70" s="4" t="s">
        <v>36</v>
      </c>
      <c r="C70" s="5">
        <v>356889</v>
      </c>
      <c r="D70" s="5">
        <v>429865</v>
      </c>
      <c r="E70" s="10">
        <v>344242</v>
      </c>
      <c r="F70" s="10">
        <v>373128</v>
      </c>
      <c r="G70" s="10">
        <v>110889</v>
      </c>
      <c r="H70" s="10">
        <v>255304</v>
      </c>
      <c r="I70" s="10">
        <v>350215</v>
      </c>
      <c r="J70" s="10">
        <v>475550</v>
      </c>
      <c r="K70" s="10">
        <v>133379</v>
      </c>
      <c r="L70" s="10">
        <v>67773</v>
      </c>
    </row>
    <row r="71" spans="2:12" s="3" customFormat="1" x14ac:dyDescent="0.3">
      <c r="B71" s="4" t="s">
        <v>37</v>
      </c>
      <c r="C71" s="5">
        <v>437266</v>
      </c>
      <c r="D71" s="5">
        <v>334661</v>
      </c>
      <c r="E71" s="10">
        <v>380799</v>
      </c>
      <c r="F71" s="10">
        <v>388098</v>
      </c>
      <c r="G71" s="10">
        <v>214389</v>
      </c>
      <c r="H71" s="10">
        <v>113005</v>
      </c>
      <c r="I71" s="10">
        <v>396494</v>
      </c>
      <c r="J71" s="10">
        <v>449007</v>
      </c>
      <c r="K71" s="10">
        <v>160689</v>
      </c>
      <c r="L71" s="10">
        <v>17830</v>
      </c>
    </row>
    <row r="72" spans="2:12" s="3" customFormat="1" x14ac:dyDescent="0.3">
      <c r="C72" s="6">
        <f t="shared" ref="C72:L72" si="2">SUM(C56:C71)</f>
        <v>6415052</v>
      </c>
      <c r="D72" s="6">
        <f t="shared" si="2"/>
        <v>6139428</v>
      </c>
      <c r="E72" s="6">
        <f t="shared" si="2"/>
        <v>5808341</v>
      </c>
      <c r="F72" s="6">
        <f t="shared" si="2"/>
        <v>5693942</v>
      </c>
      <c r="G72" s="6">
        <f t="shared" si="2"/>
        <v>3005857</v>
      </c>
      <c r="H72" s="6">
        <f t="shared" si="2"/>
        <v>3156389</v>
      </c>
      <c r="I72" s="6">
        <f t="shared" si="2"/>
        <v>6310698</v>
      </c>
      <c r="J72" s="6">
        <f t="shared" si="2"/>
        <v>6913318</v>
      </c>
      <c r="K72" s="6">
        <f t="shared" si="2"/>
        <v>1446560</v>
      </c>
      <c r="L72" s="6">
        <f t="shared" si="2"/>
        <v>1361183</v>
      </c>
    </row>
    <row r="73" spans="2:12" s="3" customFormat="1" x14ac:dyDescent="0.3">
      <c r="B73" s="7"/>
      <c r="C73" s="7"/>
      <c r="D73" s="7"/>
      <c r="E73" s="7"/>
      <c r="F73" s="7"/>
      <c r="G73" s="7"/>
      <c r="H73" s="7" t="s">
        <v>2</v>
      </c>
      <c r="I73" s="8">
        <f>SUM(C72,E72,G72,I72,K72)</f>
        <v>22986508</v>
      </c>
      <c r="J73" s="7" t="s">
        <v>3</v>
      </c>
      <c r="K73" s="7"/>
      <c r="L73" s="8">
        <f>SUM(D72,F72,H72,J72,L72)</f>
        <v>23264260</v>
      </c>
    </row>
    <row r="74" spans="2:12" s="3" customFormat="1" ht="10.95" customHeight="1" x14ac:dyDescent="0.3">
      <c r="B74" s="7"/>
      <c r="C74" s="7"/>
      <c r="D74" s="7"/>
      <c r="E74" s="7"/>
      <c r="F74" s="7"/>
      <c r="G74" s="7"/>
      <c r="H74" s="7"/>
      <c r="I74" s="8"/>
      <c r="J74" s="7"/>
      <c r="K74" s="7"/>
      <c r="L74" s="8"/>
    </row>
    <row r="75" spans="2:12" s="3" customFormat="1" ht="25.05" customHeight="1" x14ac:dyDescent="0.3">
      <c r="B75" s="12" t="s">
        <v>1</v>
      </c>
      <c r="C75" s="13"/>
      <c r="D75" s="13"/>
      <c r="E75" s="13"/>
      <c r="F75" s="13"/>
      <c r="G75" s="13"/>
      <c r="H75" s="13"/>
      <c r="I75" s="13"/>
      <c r="J75" s="13"/>
      <c r="K75" s="13"/>
      <c r="L75" s="14"/>
    </row>
    <row r="76" spans="2:12" s="3" customFormat="1" ht="25.05" customHeight="1" x14ac:dyDescent="0.3">
      <c r="B76" s="24"/>
      <c r="C76" s="25" t="s">
        <v>0</v>
      </c>
      <c r="D76" s="26"/>
      <c r="E76" s="24"/>
      <c r="F76" s="26"/>
      <c r="G76" s="24"/>
      <c r="H76" s="26" t="s">
        <v>21</v>
      </c>
      <c r="I76" s="15"/>
      <c r="J76" s="16"/>
      <c r="K76" s="15"/>
      <c r="L76" s="16"/>
    </row>
    <row r="77" spans="2:12" s="3" customFormat="1" ht="25.05" customHeight="1" x14ac:dyDescent="0.3">
      <c r="B77" s="23"/>
      <c r="C77" s="23" t="s">
        <v>11</v>
      </c>
      <c r="D77" s="23" t="s">
        <v>12</v>
      </c>
      <c r="E77" s="23" t="s">
        <v>13</v>
      </c>
      <c r="F77" s="23" t="s">
        <v>14</v>
      </c>
      <c r="G77" s="23" t="s">
        <v>15</v>
      </c>
      <c r="H77" s="23" t="s">
        <v>11</v>
      </c>
      <c r="I77" s="11" t="s">
        <v>12</v>
      </c>
      <c r="J77" s="11" t="s">
        <v>13</v>
      </c>
      <c r="K77" s="11" t="s">
        <v>14</v>
      </c>
      <c r="L77" s="11" t="s">
        <v>15</v>
      </c>
    </row>
    <row r="78" spans="2:12" s="3" customFormat="1" ht="13.95" customHeight="1" x14ac:dyDescent="0.3">
      <c r="B78" s="4">
        <v>2024</v>
      </c>
      <c r="C78" s="5">
        <f>SUM('Financial Dashboard'!C12:C15)</f>
        <v>1102544</v>
      </c>
      <c r="D78" s="5">
        <f>SUM('Financial Dashboard'!E12:E15)</f>
        <v>1262666</v>
      </c>
      <c r="E78" s="5">
        <f>SUM('Financial Dashboard'!G12:G15)</f>
        <v>1036160</v>
      </c>
      <c r="F78" s="5">
        <f>SUM('Financial Dashboard'!I12:I15)</f>
        <v>906022</v>
      </c>
      <c r="G78" s="5">
        <f>SUM('Financial Dashboard'!K12:K15)</f>
        <v>1070120</v>
      </c>
      <c r="H78" s="5">
        <f>SUM('Financial Dashboard'!D12:D15)</f>
        <v>1182849</v>
      </c>
      <c r="I78" s="5">
        <f>SUM('Financial Dashboard'!F12:F15)</f>
        <v>1100591</v>
      </c>
      <c r="J78" s="5">
        <f>SUM('Financial Dashboard'!H12:H15)</f>
        <v>1190619</v>
      </c>
      <c r="K78" s="5">
        <f>SUM('Financial Dashboard'!J12:J15)</f>
        <v>1239189</v>
      </c>
      <c r="L78" s="5">
        <f>SUM('Financial Dashboard'!L12:L15)</f>
        <v>1107533</v>
      </c>
    </row>
    <row r="79" spans="2:12" s="3" customFormat="1" ht="13.95" customHeight="1" x14ac:dyDescent="0.3">
      <c r="B79" s="4">
        <v>2025</v>
      </c>
      <c r="C79" s="5">
        <f>SUM('Financial Dashboard'!C16:C19)</f>
        <v>1116510</v>
      </c>
      <c r="D79" s="5">
        <f>SUM('Financial Dashboard'!E16:E19)</f>
        <v>1117785</v>
      </c>
      <c r="E79" s="5">
        <f>SUM('Financial Dashboard'!G16:G19)</f>
        <v>1138397</v>
      </c>
      <c r="F79" s="5">
        <f>SUM('Financial Dashboard'!I16:I19)</f>
        <v>1081426</v>
      </c>
      <c r="G79" s="5">
        <f>SUM('Financial Dashboard'!K16:K19)</f>
        <v>1047519</v>
      </c>
      <c r="H79" s="5">
        <f>SUM('Financial Dashboard'!D16:D19)</f>
        <v>965644</v>
      </c>
      <c r="I79" s="5">
        <f>SUM('Financial Dashboard'!F16:F19)</f>
        <v>1104148</v>
      </c>
      <c r="J79" s="5">
        <f>SUM('Financial Dashboard'!H16:H19)</f>
        <v>1082039</v>
      </c>
      <c r="K79" s="5">
        <f>SUM('Financial Dashboard'!J16:J19)</f>
        <v>1236810</v>
      </c>
      <c r="L79" s="5">
        <f>SUM('Financial Dashboard'!L16:L19)</f>
        <v>1163390</v>
      </c>
    </row>
    <row r="80" spans="2:12" s="3" customFormat="1" ht="13.95" customHeight="1" x14ac:dyDescent="0.3">
      <c r="B80" s="4">
        <v>2026</v>
      </c>
      <c r="C80" s="5">
        <f>SUM('Financial Dashboard'!C20:C23)</f>
        <v>1308866</v>
      </c>
      <c r="D80" s="5">
        <f>SUM('Financial Dashboard'!E20:E23)</f>
        <v>1190480</v>
      </c>
      <c r="E80" s="5">
        <f>SUM('Financial Dashboard'!G20:G23)</f>
        <v>1275172</v>
      </c>
      <c r="F80" s="5">
        <f>SUM('Financial Dashboard'!I20:I23)</f>
        <v>1181031</v>
      </c>
      <c r="G80" s="5">
        <f>SUM('Financial Dashboard'!K20:K23)</f>
        <v>1277408</v>
      </c>
      <c r="H80" s="5">
        <f>SUM('Financial Dashboard'!D20:D23)</f>
        <v>1201681</v>
      </c>
      <c r="I80" s="5">
        <f>SUM('Financial Dashboard'!F20:F23)</f>
        <v>1065819</v>
      </c>
      <c r="J80" s="5">
        <f>SUM('Financial Dashboard'!H20:H23)</f>
        <v>1334773</v>
      </c>
      <c r="K80" s="5">
        <f>SUM('Financial Dashboard'!J20:J23)</f>
        <v>1175592</v>
      </c>
      <c r="L80" s="5">
        <f>SUM('Financial Dashboard'!L20:L23)</f>
        <v>1221665</v>
      </c>
    </row>
    <row r="81" spans="2:12" s="3" customFormat="1" ht="13.95" customHeight="1" x14ac:dyDescent="0.3">
      <c r="B81" s="4">
        <v>2027</v>
      </c>
      <c r="C81" s="5">
        <f>SUM('Financial Dashboard'!C24:C27)</f>
        <v>1287132</v>
      </c>
      <c r="D81" s="5">
        <f>SUM('Financial Dashboard'!E24:E27)</f>
        <v>1037410</v>
      </c>
      <c r="E81" s="5">
        <f>SUM('Financial Dashboard'!G24:G27)</f>
        <v>1156128</v>
      </c>
      <c r="F81" s="5">
        <f>SUM('Financial Dashboard'!I24:I27)</f>
        <v>1142219</v>
      </c>
      <c r="G81" s="5">
        <f>SUM('Financial Dashboard'!K24:K27)</f>
        <v>1251513</v>
      </c>
      <c r="H81" s="5">
        <f>SUM('Financial Dashboard'!D24:D27)</f>
        <v>1289254</v>
      </c>
      <c r="I81" s="5">
        <f>SUM('Financial Dashboard'!F24:F27)</f>
        <v>1223384</v>
      </c>
      <c r="J81" s="5">
        <f>SUM('Financial Dashboard'!H24:H27)</f>
        <v>1148958</v>
      </c>
      <c r="K81" s="5">
        <f>SUM('Financial Dashboard'!J24:J27)</f>
        <v>1261727</v>
      </c>
      <c r="L81" s="5">
        <f>SUM('Financial Dashboard'!L24:L27)</f>
        <v>1068595</v>
      </c>
    </row>
    <row r="82" spans="2:12" s="3" customFormat="1" ht="10.95" customHeight="1" x14ac:dyDescent="0.3">
      <c r="B82" s="7"/>
      <c r="C82" s="7"/>
      <c r="D82" s="7"/>
      <c r="E82" s="7"/>
      <c r="F82" s="7"/>
      <c r="G82" s="7"/>
      <c r="H82" s="8"/>
      <c r="I82" s="7"/>
      <c r="J82" s="7"/>
      <c r="K82" s="8"/>
    </row>
    <row r="83" spans="2:12" s="3" customFormat="1" ht="25.05" customHeight="1" x14ac:dyDescent="0.3">
      <c r="B83" s="12" t="s">
        <v>4</v>
      </c>
      <c r="C83" s="13"/>
      <c r="D83" s="13"/>
      <c r="E83" s="13"/>
      <c r="F83" s="13"/>
      <c r="G83" s="13"/>
      <c r="H83" s="13"/>
      <c r="I83" s="13"/>
      <c r="J83" s="13"/>
      <c r="K83" s="13"/>
      <c r="L83" s="14"/>
    </row>
    <row r="84" spans="2:12" s="3" customFormat="1" ht="25.05" customHeight="1" x14ac:dyDescent="0.3">
      <c r="B84" s="24"/>
      <c r="C84" s="25" t="s">
        <v>0</v>
      </c>
      <c r="D84" s="26"/>
      <c r="E84" s="24"/>
      <c r="F84" s="26"/>
      <c r="G84" s="24"/>
      <c r="H84" s="26" t="s">
        <v>21</v>
      </c>
      <c r="I84" s="15"/>
      <c r="J84" s="16"/>
      <c r="K84" s="15"/>
      <c r="L84" s="16"/>
    </row>
    <row r="85" spans="2:12" s="3" customFormat="1" ht="25.05" customHeight="1" x14ac:dyDescent="0.3">
      <c r="B85" s="23"/>
      <c r="C85" s="23" t="s">
        <v>16</v>
      </c>
      <c r="D85" s="23" t="s">
        <v>17</v>
      </c>
      <c r="E85" s="23" t="s">
        <v>18</v>
      </c>
      <c r="F85" s="23" t="s">
        <v>19</v>
      </c>
      <c r="G85" s="23" t="s">
        <v>20</v>
      </c>
      <c r="H85" s="23" t="s">
        <v>16</v>
      </c>
      <c r="I85" s="11" t="s">
        <v>17</v>
      </c>
      <c r="J85" s="11" t="s">
        <v>18</v>
      </c>
      <c r="K85" s="11" t="s">
        <v>19</v>
      </c>
      <c r="L85" s="11" t="s">
        <v>20</v>
      </c>
    </row>
    <row r="86" spans="2:12" s="3" customFormat="1" ht="13.95" customHeight="1" x14ac:dyDescent="0.3">
      <c r="B86" s="4">
        <v>2024</v>
      </c>
      <c r="C86" s="5">
        <f>SUM('Financial Dashboard'!C34:C37)</f>
        <v>302544</v>
      </c>
      <c r="D86" s="5">
        <f>SUM('Financial Dashboard'!E34:E37)</f>
        <v>2062666</v>
      </c>
      <c r="E86" s="5">
        <f>SUM('Financial Dashboard'!G34:G37)</f>
        <v>836160</v>
      </c>
      <c r="F86" s="5">
        <f>SUM('Financial Dashboard'!I34:I37)</f>
        <v>506022</v>
      </c>
      <c r="G86" s="5">
        <f>SUM('Financial Dashboard'!K34:K37)</f>
        <v>1670120</v>
      </c>
      <c r="H86" s="5">
        <f>SUM('Financial Dashboard'!D34:D37)</f>
        <v>382849</v>
      </c>
      <c r="I86" s="5">
        <f>SUM('Financial Dashboard'!F34:F37)</f>
        <v>1900591</v>
      </c>
      <c r="J86" s="5">
        <f>SUM('Financial Dashboard'!H34:H37)</f>
        <v>990619</v>
      </c>
      <c r="K86" s="5">
        <f>SUM('Financial Dashboard'!J34:J37)</f>
        <v>839189</v>
      </c>
      <c r="L86" s="5">
        <f>SUM('Financial Dashboard'!L34:L37)</f>
        <v>1707533</v>
      </c>
    </row>
    <row r="87" spans="2:12" s="3" customFormat="1" ht="13.95" customHeight="1" x14ac:dyDescent="0.3">
      <c r="B87" s="4">
        <v>2025</v>
      </c>
      <c r="C87" s="5">
        <f>SUM('Financial Dashboard'!C38:C41)</f>
        <v>316510</v>
      </c>
      <c r="D87" s="5">
        <f>SUM('Financial Dashboard'!E38:E41)</f>
        <v>1917785</v>
      </c>
      <c r="E87" s="5">
        <f>SUM('Financial Dashboard'!G38:G41)</f>
        <v>938397</v>
      </c>
      <c r="F87" s="5">
        <f>SUM('Financial Dashboard'!I38:I41)</f>
        <v>681426</v>
      </c>
      <c r="G87" s="5">
        <f>SUM('Financial Dashboard'!K38:K41)</f>
        <v>1647519</v>
      </c>
      <c r="H87" s="5">
        <f>SUM('Financial Dashboard'!D38:D41)</f>
        <v>165644</v>
      </c>
      <c r="I87" s="5">
        <f>SUM('Financial Dashboard'!F38:F41)</f>
        <v>1904148</v>
      </c>
      <c r="J87" s="5">
        <f>SUM('Financial Dashboard'!H38:H41)</f>
        <v>882039</v>
      </c>
      <c r="K87" s="5">
        <f>SUM('Financial Dashboard'!J38:J41)</f>
        <v>836810</v>
      </c>
      <c r="L87" s="5">
        <f>SUM('Financial Dashboard'!L38:L41)</f>
        <v>1763390</v>
      </c>
    </row>
    <row r="88" spans="2:12" s="3" customFormat="1" ht="13.95" customHeight="1" x14ac:dyDescent="0.3">
      <c r="B88" s="4">
        <v>2026</v>
      </c>
      <c r="C88" s="5">
        <f>SUM('Financial Dashboard'!C42:C45)</f>
        <v>508866</v>
      </c>
      <c r="D88" s="5">
        <f>SUM('Financial Dashboard'!E42:E45)</f>
        <v>1990480</v>
      </c>
      <c r="E88" s="5">
        <f>SUM('Financial Dashboard'!G42:G45)</f>
        <v>1075172</v>
      </c>
      <c r="F88" s="5">
        <f>SUM('Financial Dashboard'!I42:I45)</f>
        <v>781031</v>
      </c>
      <c r="G88" s="5">
        <f>SUM('Financial Dashboard'!K42:K45)</f>
        <v>1877408</v>
      </c>
      <c r="H88" s="5">
        <f>SUM('Financial Dashboard'!D42:D45)</f>
        <v>401681</v>
      </c>
      <c r="I88" s="5">
        <f>SUM('Financial Dashboard'!F42:F45)</f>
        <v>1865819</v>
      </c>
      <c r="J88" s="5">
        <f>SUM('Financial Dashboard'!H42:H45)</f>
        <v>1134773</v>
      </c>
      <c r="K88" s="5">
        <f>SUM('Financial Dashboard'!J42:J45)</f>
        <v>775592</v>
      </c>
      <c r="L88" s="5">
        <f>SUM('Financial Dashboard'!L42:L45)</f>
        <v>1821665</v>
      </c>
    </row>
    <row r="89" spans="2:12" s="3" customFormat="1" ht="13.95" customHeight="1" x14ac:dyDescent="0.3">
      <c r="B89" s="4">
        <v>2027</v>
      </c>
      <c r="C89" s="5">
        <f>SUM('Financial Dashboard'!C46:C49)</f>
        <v>487132</v>
      </c>
      <c r="D89" s="5">
        <f>SUM('Financial Dashboard'!E46:E49)</f>
        <v>1837410</v>
      </c>
      <c r="E89" s="5">
        <f>SUM('Financial Dashboard'!G46:G49)</f>
        <v>956128</v>
      </c>
      <c r="F89" s="5">
        <f>SUM('Financial Dashboard'!I46:I49)</f>
        <v>742219</v>
      </c>
      <c r="G89" s="5">
        <f>SUM('Financial Dashboard'!K46:K49)</f>
        <v>1851513</v>
      </c>
      <c r="H89" s="5">
        <f>SUM('Financial Dashboard'!D46:D49)</f>
        <v>489254</v>
      </c>
      <c r="I89" s="5">
        <f>SUM('Financial Dashboard'!F46:F49)</f>
        <v>2023384</v>
      </c>
      <c r="J89" s="5">
        <f>SUM('Financial Dashboard'!H46:H49)</f>
        <v>948958</v>
      </c>
      <c r="K89" s="5">
        <f>SUM('Financial Dashboard'!J46:J49)</f>
        <v>861727</v>
      </c>
      <c r="L89" s="5">
        <f>SUM('Financial Dashboard'!L46:L49)</f>
        <v>1668595</v>
      </c>
    </row>
    <row r="90" spans="2:12" s="3" customFormat="1" ht="10.95" customHeight="1" x14ac:dyDescent="0.3">
      <c r="B90" s="9"/>
      <c r="C90" s="9"/>
      <c r="D90" s="9"/>
      <c r="E90" s="9"/>
      <c r="F90" s="9"/>
      <c r="G90" s="9"/>
      <c r="H90" s="9"/>
      <c r="I90" s="9"/>
      <c r="J90" s="9"/>
      <c r="K90" s="9"/>
      <c r="L90" s="9"/>
    </row>
    <row r="91" spans="2:12" s="3" customFormat="1" ht="25.05" customHeight="1" x14ac:dyDescent="0.3">
      <c r="B91" s="12" t="s">
        <v>5</v>
      </c>
      <c r="C91" s="13"/>
      <c r="D91" s="13"/>
      <c r="E91" s="13"/>
      <c r="F91" s="13"/>
      <c r="G91" s="13"/>
      <c r="H91" s="13"/>
      <c r="I91" s="13"/>
      <c r="J91" s="13"/>
      <c r="K91" s="13"/>
      <c r="L91" s="14"/>
    </row>
    <row r="92" spans="2:12" s="3" customFormat="1" ht="25.05" customHeight="1" x14ac:dyDescent="0.3">
      <c r="B92" s="24"/>
      <c r="C92" s="25" t="s">
        <v>0</v>
      </c>
      <c r="D92" s="26"/>
      <c r="E92" s="24"/>
      <c r="F92" s="26"/>
      <c r="G92" s="24"/>
      <c r="H92" s="26" t="s">
        <v>21</v>
      </c>
      <c r="I92" s="15"/>
      <c r="J92" s="16"/>
      <c r="K92" s="15"/>
      <c r="L92" s="16"/>
    </row>
    <row r="93" spans="2:12" s="3" customFormat="1" ht="25.05" customHeight="1" x14ac:dyDescent="0.3">
      <c r="B93" s="23"/>
      <c r="C93" s="23" t="s">
        <v>6</v>
      </c>
      <c r="D93" s="23" t="s">
        <v>7</v>
      </c>
      <c r="E93" s="23" t="s">
        <v>8</v>
      </c>
      <c r="F93" s="23" t="s">
        <v>9</v>
      </c>
      <c r="G93" s="23" t="s">
        <v>10</v>
      </c>
      <c r="H93" s="23" t="s">
        <v>6</v>
      </c>
      <c r="I93" s="11" t="s">
        <v>7</v>
      </c>
      <c r="J93" s="11" t="s">
        <v>8</v>
      </c>
      <c r="K93" s="11" t="s">
        <v>9</v>
      </c>
      <c r="L93" s="11" t="s">
        <v>10</v>
      </c>
    </row>
    <row r="94" spans="2:12" s="3" customFormat="1" ht="13.95" customHeight="1" x14ac:dyDescent="0.3">
      <c r="B94" s="4">
        <v>2024</v>
      </c>
      <c r="C94" s="5">
        <f>SUM('Financial Dashboard'!C56:C59)</f>
        <v>1502544</v>
      </c>
      <c r="D94" s="5">
        <f>SUM('Financial Dashboard'!E56:E59)</f>
        <v>1562666</v>
      </c>
      <c r="E94" s="5">
        <f>SUM('Financial Dashboard'!G56:G59)</f>
        <v>636160</v>
      </c>
      <c r="F94" s="5">
        <f>SUM('Financial Dashboard'!I56:I59)</f>
        <v>1406022</v>
      </c>
      <c r="G94" s="5">
        <f>SUM('Financial Dashboard'!K56:K59)</f>
        <v>270120</v>
      </c>
      <c r="H94" s="5">
        <f>SUM('Financial Dashboard'!D56:D59)</f>
        <v>1582849</v>
      </c>
      <c r="I94" s="5">
        <f>SUM('Financial Dashboard'!F56:F59)</f>
        <v>1400591</v>
      </c>
      <c r="J94" s="5">
        <f>SUM('Financial Dashboard'!H56:H59)</f>
        <v>790619</v>
      </c>
      <c r="K94" s="5">
        <f>SUM('Financial Dashboard'!J56:J59)</f>
        <v>1739189</v>
      </c>
      <c r="L94" s="5">
        <f>SUM('Financial Dashboard'!L56:L59)</f>
        <v>307533</v>
      </c>
    </row>
    <row r="95" spans="2:12" s="3" customFormat="1" ht="13.95" customHeight="1" x14ac:dyDescent="0.3">
      <c r="B95" s="4">
        <v>2025</v>
      </c>
      <c r="C95" s="5">
        <f>SUM('Financial Dashboard'!C60:C63)</f>
        <v>1516510</v>
      </c>
      <c r="D95" s="5">
        <f>SUM('Financial Dashboard'!E60:E63)</f>
        <v>1417785</v>
      </c>
      <c r="E95" s="5">
        <f>SUM('Financial Dashboard'!G60:G63)</f>
        <v>738397</v>
      </c>
      <c r="F95" s="5">
        <f>SUM('Financial Dashboard'!I60:I63)</f>
        <v>1581426</v>
      </c>
      <c r="G95" s="5">
        <f>SUM('Financial Dashboard'!K60:K63)</f>
        <v>247519</v>
      </c>
      <c r="H95" s="5">
        <f>SUM('Financial Dashboard'!D60:D63)</f>
        <v>1365644</v>
      </c>
      <c r="I95" s="5">
        <f>SUM('Financial Dashboard'!F60:F63)</f>
        <v>1404148</v>
      </c>
      <c r="J95" s="5">
        <f>SUM('Financial Dashboard'!H60:H63)</f>
        <v>682039</v>
      </c>
      <c r="K95" s="5">
        <f>SUM('Financial Dashboard'!J60:J63)</f>
        <v>1736810</v>
      </c>
      <c r="L95" s="5">
        <f>SUM('Financial Dashboard'!L60:L63)</f>
        <v>363390</v>
      </c>
    </row>
    <row r="96" spans="2:12" s="3" customFormat="1" ht="13.95" customHeight="1" x14ac:dyDescent="0.3">
      <c r="B96" s="4">
        <v>2026</v>
      </c>
      <c r="C96" s="5">
        <f>SUM('Financial Dashboard'!C64:C67)</f>
        <v>1708866</v>
      </c>
      <c r="D96" s="5">
        <f>SUM('Financial Dashboard'!E64:E67)</f>
        <v>1490480</v>
      </c>
      <c r="E96" s="5">
        <f>SUM('Financial Dashboard'!G64:G67)</f>
        <v>875172</v>
      </c>
      <c r="F96" s="5">
        <f>SUM('Financial Dashboard'!I64:I67)</f>
        <v>1681031</v>
      </c>
      <c r="G96" s="5">
        <f>SUM('Financial Dashboard'!K64:K67)</f>
        <v>477408</v>
      </c>
      <c r="H96" s="5">
        <f>SUM('Financial Dashboard'!D64:D67)</f>
        <v>1501681</v>
      </c>
      <c r="I96" s="5">
        <f>SUM('Financial Dashboard'!F64:F67)</f>
        <v>1365819</v>
      </c>
      <c r="J96" s="5">
        <f>SUM('Financial Dashboard'!H64:H67)</f>
        <v>934773</v>
      </c>
      <c r="K96" s="5">
        <f>SUM('Financial Dashboard'!J64:J67)</f>
        <v>1675592</v>
      </c>
      <c r="L96" s="5">
        <f>SUM('Financial Dashboard'!L64:L67)</f>
        <v>421665</v>
      </c>
    </row>
    <row r="97" spans="2:24" s="3" customFormat="1" ht="13.95" customHeight="1" x14ac:dyDescent="0.3">
      <c r="B97" s="4">
        <v>2027</v>
      </c>
      <c r="C97" s="5">
        <f>SUM('Financial Dashboard'!C68:C71)</f>
        <v>1687132</v>
      </c>
      <c r="D97" s="5">
        <f>SUM('Financial Dashboard'!E68:E71)</f>
        <v>1337410</v>
      </c>
      <c r="E97" s="5">
        <f>SUM('Financial Dashboard'!G68:G71)</f>
        <v>756128</v>
      </c>
      <c r="F97" s="5">
        <f>SUM('Financial Dashboard'!I68:I71)</f>
        <v>1642219</v>
      </c>
      <c r="G97" s="5">
        <f>SUM('Financial Dashboard'!K68:K71)</f>
        <v>451513</v>
      </c>
      <c r="H97" s="5">
        <f>SUM('Financial Dashboard'!D68:D71)</f>
        <v>1689254</v>
      </c>
      <c r="I97" s="5">
        <f>SUM('Financial Dashboard'!F68:F71)</f>
        <v>1523384</v>
      </c>
      <c r="J97" s="5">
        <f>SUM('Financial Dashboard'!H68:H71)</f>
        <v>748958</v>
      </c>
      <c r="K97" s="5">
        <f>SUM('Financial Dashboard'!J68:J71)</f>
        <v>1761727</v>
      </c>
      <c r="L97" s="5">
        <f>SUM('Financial Dashboard'!L68:L71)</f>
        <v>268595</v>
      </c>
    </row>
    <row r="98" spans="2:24" ht="10.95" customHeight="1" x14ac:dyDescent="0.25"/>
    <row r="99" spans="2:24" s="20" customFormat="1" ht="49.95" customHeight="1" x14ac:dyDescent="0.3">
      <c r="B99" s="27" t="s">
        <v>39</v>
      </c>
      <c r="C99" s="28"/>
      <c r="D99" s="28"/>
      <c r="E99" s="28"/>
      <c r="F99" s="28"/>
      <c r="G99" s="28"/>
      <c r="H99" s="28"/>
      <c r="I99" s="28"/>
      <c r="J99" s="28"/>
      <c r="K99" s="28"/>
      <c r="L99" s="28"/>
      <c r="M99" s="3"/>
      <c r="N99" s="3"/>
      <c r="O99" s="3"/>
      <c r="P99" s="3"/>
      <c r="Q99" s="3"/>
      <c r="R99" s="19"/>
      <c r="S99" s="19"/>
      <c r="T99" s="19"/>
      <c r="U99" s="19"/>
      <c r="V99" s="19"/>
      <c r="W99" s="19"/>
      <c r="X99" s="19"/>
    </row>
  </sheetData>
  <mergeCells count="1">
    <mergeCell ref="B99:L99"/>
  </mergeCells>
  <hyperlinks>
    <hyperlink ref="B99:L99" r:id="rId1" display="CLICK HERE TO CREATE IN SMARTSHEET" xr:uid="{C60BDF26-1E4D-4C2F-B703-08248762B0EA}"/>
  </hyperlinks>
  <pageMargins left="0.3" right="0.3" top="0.3" bottom="0.3" header="0" footer="0"/>
  <pageSetup scale="43"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sheetPr>
  <dimension ref="B2"/>
  <sheetViews>
    <sheetView showGridLines="0" workbookViewId="0">
      <selection activeCell="B6" sqref="B6"/>
    </sheetView>
  </sheetViews>
  <sheetFormatPr defaultColWidth="10.796875" defaultRowHeight="14.4" x14ac:dyDescent="0.3"/>
  <cols>
    <col min="1" max="1" width="3.296875" style="21" customWidth="1"/>
    <col min="2" max="2" width="88.296875" style="21" customWidth="1"/>
    <col min="3" max="16384" width="10.796875" style="21"/>
  </cols>
  <sheetData>
    <row r="2" spans="2:2" ht="90" x14ac:dyDescent="0.3">
      <c r="B2" s="2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Dashboard</vt:lpstr>
      <vt:lpstr>- Disclaimer -</vt:lpstr>
      <vt:lpstr>'Financial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2018-10-18T18:30:36Z</dcterms:modified>
</cp:coreProperties>
</file>