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https://d.docs.live.net/2eba328ab996dff9/Work/Smartsheet_Publishing/Work in Progress/Free Business Canvas and Business Model Canvas Category Templates/"/>
    </mc:Choice>
  </mc:AlternateContent>
  <xr:revisionPtr revIDLastSave="0" documentId="8_{19EB9804-DC8E-495D-9EFD-8E35EB70686B}" xr6:coauthVersionLast="40" xr6:coauthVersionMax="40" xr10:uidLastSave="{00000000-0000-0000-0000-000000000000}"/>
  <bookViews>
    <workbookView xWindow="-12" yWindow="-12" windowWidth="19212" windowHeight="8892" xr2:uid="{00000000-000D-0000-FFFF-FFFF00000000}"/>
  </bookViews>
  <sheets>
    <sheet name="EX. Subscription Business Model" sheetId="1" r:id="rId1"/>
    <sheet name="BLANK - Subscription Bus Model" sheetId="4" r:id="rId2"/>
    <sheet name="- Disclaimer -" sheetId="2" r:id="rId3"/>
  </sheets>
  <externalReferences>
    <externalReference r:id="rId4"/>
  </externalReferences>
  <definedNames>
    <definedName name="Interval" localSheetId="1">#REF!</definedName>
    <definedName name="Interval">#REF!</definedName>
    <definedName name="ScheduleStart" localSheetId="1">#REF!</definedName>
    <definedName name="ScheduleStart">#REF!</definedName>
    <definedName name="Type" localSheetId="1">'[1]Maintenance Work Order'!#REF!</definedName>
    <definedName name="Type">'[1]Maintenance Work Order'!#REF!</definedName>
    <definedName name="_xlnm.Print_Area" localSheetId="1">'BLANK - Subscription Bus Model'!$B$1:$K$48</definedName>
    <definedName name="_xlnm.Print_Area" localSheetId="0">'EX. Subscription Business Model'!$B$1:$K$48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 l="1"/>
  <c r="D15" i="4" s="1"/>
  <c r="D16" i="4" s="1"/>
  <c r="D17" i="4" s="1"/>
  <c r="D18" i="4" s="1"/>
  <c r="D19" i="4" s="1"/>
  <c r="D20" i="4" s="1"/>
  <c r="D21" i="4" s="1"/>
  <c r="D22" i="4" s="1"/>
  <c r="D23" i="4" s="1"/>
  <c r="D24" i="4" s="1"/>
  <c r="D25" i="4" s="1"/>
  <c r="D26" i="4" s="1"/>
  <c r="D27" i="4" s="1"/>
  <c r="D28" i="4" s="1"/>
  <c r="D29" i="4" s="1"/>
  <c r="D30" i="4" s="1"/>
  <c r="D31" i="4" s="1"/>
  <c r="D32" i="4" s="1"/>
  <c r="D33" i="4" s="1"/>
  <c r="D34" i="4" s="1"/>
  <c r="D35" i="4" s="1"/>
  <c r="C13" i="4"/>
  <c r="E13" i="4" s="1"/>
  <c r="F13" i="4" s="1"/>
  <c r="G13" i="4" s="1"/>
  <c r="J13" i="4"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C14" i="4" l="1"/>
  <c r="C15" i="4"/>
  <c r="E15" i="4" s="1"/>
  <c r="F15" i="4" s="1"/>
  <c r="G15" i="4" s="1"/>
  <c r="K13" i="4"/>
  <c r="H14" i="4"/>
  <c r="D44" i="4"/>
  <c r="D40" i="4"/>
  <c r="D45" i="4" s="1"/>
  <c r="D46" i="4" s="1"/>
  <c r="D47" i="4" s="1"/>
  <c r="D36" i="4"/>
  <c r="C16" i="4"/>
  <c r="E14" i="4"/>
  <c r="F14" i="4" s="1"/>
  <c r="G14" i="4" s="1"/>
  <c r="B13" i="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D14" i="1"/>
  <c r="D15" i="1" s="1"/>
  <c r="D16" i="1" s="1"/>
  <c r="D17" i="1" s="1"/>
  <c r="D18" i="1" s="1"/>
  <c r="D19" i="1" s="1"/>
  <c r="D20" i="1" s="1"/>
  <c r="D21" i="1" s="1"/>
  <c r="D22" i="1" s="1"/>
  <c r="D23" i="1" s="1"/>
  <c r="D24" i="1" s="1"/>
  <c r="D25" i="1" s="1"/>
  <c r="D26" i="1" s="1"/>
  <c r="D27" i="1" s="1"/>
  <c r="D28" i="1" s="1"/>
  <c r="D29" i="1" s="1"/>
  <c r="D30" i="1" s="1"/>
  <c r="D31" i="1" s="1"/>
  <c r="D32" i="1" s="1"/>
  <c r="D33" i="1" s="1"/>
  <c r="D34" i="1" s="1"/>
  <c r="D35" i="1" s="1"/>
  <c r="D44" i="1" s="1"/>
  <c r="C13" i="1"/>
  <c r="C14" i="1" l="1"/>
  <c r="I14" i="4"/>
  <c r="J14" i="4" s="1"/>
  <c r="H15" i="4" s="1"/>
  <c r="I15" i="4" s="1"/>
  <c r="J15" i="4" s="1"/>
  <c r="D41" i="4"/>
  <c r="D42" i="4" s="1"/>
  <c r="D43" i="4" s="1"/>
  <c r="D37" i="4"/>
  <c r="D38" i="4" s="1"/>
  <c r="D39" i="4" s="1"/>
  <c r="D48" i="4" s="1"/>
  <c r="C17" i="4"/>
  <c r="E16" i="4"/>
  <c r="F16" i="4" s="1"/>
  <c r="G16" i="4" s="1"/>
  <c r="C15" i="1"/>
  <c r="C16" i="1" s="1"/>
  <c r="C17" i="1" s="1"/>
  <c r="E16" i="1"/>
  <c r="F16" i="1" s="1"/>
  <c r="G16" i="1" s="1"/>
  <c r="D36" i="1"/>
  <c r="D40" i="1"/>
  <c r="D45" i="1" s="1"/>
  <c r="D46" i="1" s="1"/>
  <c r="D47" i="1" s="1"/>
  <c r="E14" i="1"/>
  <c r="F14" i="1" s="1"/>
  <c r="G14" i="1" s="1"/>
  <c r="E13" i="1"/>
  <c r="F13" i="1" s="1"/>
  <c r="G13" i="1" s="1"/>
  <c r="J13" i="1" s="1"/>
  <c r="K14" i="4" l="1"/>
  <c r="H16" i="4"/>
  <c r="I16" i="4" s="1"/>
  <c r="J16" i="4" s="1"/>
  <c r="K15" i="4"/>
  <c r="C18" i="4"/>
  <c r="E17" i="4"/>
  <c r="F17" i="4" s="1"/>
  <c r="G17" i="4" s="1"/>
  <c r="E15" i="1"/>
  <c r="F15" i="1" s="1"/>
  <c r="G15" i="1" s="1"/>
  <c r="D37" i="1"/>
  <c r="D38" i="1" s="1"/>
  <c r="D39" i="1" s="1"/>
  <c r="D48" i="1" s="1"/>
  <c r="D41" i="1"/>
  <c r="D42" i="1" s="1"/>
  <c r="D43" i="1" s="1"/>
  <c r="H14" i="1"/>
  <c r="K13" i="1"/>
  <c r="E17" i="1"/>
  <c r="F17" i="1" s="1"/>
  <c r="G17" i="1" s="1"/>
  <c r="C18" i="1"/>
  <c r="I14" i="1"/>
  <c r="J14" i="1" s="1"/>
  <c r="K16" i="4" l="1"/>
  <c r="H17" i="4"/>
  <c r="I17" i="4"/>
  <c r="J17" i="4" s="1"/>
  <c r="E18" i="4"/>
  <c r="F18" i="4" s="1"/>
  <c r="G18" i="4" s="1"/>
  <c r="C19" i="4"/>
  <c r="H15" i="1"/>
  <c r="I15" i="1" s="1"/>
  <c r="J15" i="1" s="1"/>
  <c r="K14" i="1"/>
  <c r="E18" i="1"/>
  <c r="F18" i="1" s="1"/>
  <c r="G18" i="1" s="1"/>
  <c r="C19" i="1"/>
  <c r="H18" i="4" l="1"/>
  <c r="K17" i="4"/>
  <c r="C20" i="4"/>
  <c r="E19" i="4"/>
  <c r="F19" i="4" s="1"/>
  <c r="G19" i="4" s="1"/>
  <c r="I18" i="4"/>
  <c r="J18" i="4" s="1"/>
  <c r="K15" i="1"/>
  <c r="H16" i="1"/>
  <c r="I16" i="1" s="1"/>
  <c r="J16" i="1" s="1"/>
  <c r="C20" i="1"/>
  <c r="E19" i="1"/>
  <c r="F19" i="1" s="1"/>
  <c r="G19" i="1" s="1"/>
  <c r="K18" i="4" l="1"/>
  <c r="H19" i="4"/>
  <c r="I19" i="4" s="1"/>
  <c r="J19" i="4" s="1"/>
  <c r="E20" i="4"/>
  <c r="F20" i="4" s="1"/>
  <c r="G20" i="4" s="1"/>
  <c r="C21" i="4"/>
  <c r="K16" i="1"/>
  <c r="H17" i="1"/>
  <c r="I17" i="1" s="1"/>
  <c r="J17" i="1" s="1"/>
  <c r="C21" i="1"/>
  <c r="E20" i="1"/>
  <c r="F20" i="1" s="1"/>
  <c r="G20" i="1" s="1"/>
  <c r="K19" i="4" l="1"/>
  <c r="H20" i="4"/>
  <c r="I20" i="4"/>
  <c r="J20" i="4" s="1"/>
  <c r="C22" i="4"/>
  <c r="E21" i="4"/>
  <c r="F21" i="4" s="1"/>
  <c r="G21" i="4" s="1"/>
  <c r="H18" i="1"/>
  <c r="I18" i="1" s="1"/>
  <c r="J18" i="1" s="1"/>
  <c r="K17" i="1"/>
  <c r="E21" i="1"/>
  <c r="F21" i="1" s="1"/>
  <c r="G21" i="1" s="1"/>
  <c r="C22" i="1"/>
  <c r="K20" i="4" l="1"/>
  <c r="H21" i="4"/>
  <c r="I21" i="4" s="1"/>
  <c r="J21" i="4" s="1"/>
  <c r="C23" i="4"/>
  <c r="E22" i="4"/>
  <c r="F22" i="4" s="1"/>
  <c r="G22" i="4" s="1"/>
  <c r="H19" i="1"/>
  <c r="I19" i="1" s="1"/>
  <c r="J19" i="1" s="1"/>
  <c r="K18" i="1"/>
  <c r="E22" i="1"/>
  <c r="F22" i="1" s="1"/>
  <c r="G22" i="1" s="1"/>
  <c r="C23" i="1"/>
  <c r="H22" i="4" l="1"/>
  <c r="I22" i="4" s="1"/>
  <c r="J22" i="4" s="1"/>
  <c r="K21" i="4"/>
  <c r="C24" i="4"/>
  <c r="E23" i="4"/>
  <c r="F23" i="4" s="1"/>
  <c r="G23" i="4" s="1"/>
  <c r="K19" i="1"/>
  <c r="H20" i="1"/>
  <c r="I20" i="1" s="1"/>
  <c r="J20" i="1" s="1"/>
  <c r="C24" i="1"/>
  <c r="E23" i="1"/>
  <c r="F23" i="1" s="1"/>
  <c r="G23" i="1" s="1"/>
  <c r="K22" i="4" l="1"/>
  <c r="H23" i="4"/>
  <c r="I23" i="4"/>
  <c r="J23" i="4" s="1"/>
  <c r="C25" i="4"/>
  <c r="E24" i="4"/>
  <c r="F24" i="4" s="1"/>
  <c r="G24" i="4" s="1"/>
  <c r="K20" i="1"/>
  <c r="H21" i="1"/>
  <c r="I21" i="1" s="1"/>
  <c r="J21" i="1" s="1"/>
  <c r="E24" i="1"/>
  <c r="F24" i="1" s="1"/>
  <c r="G24" i="1" s="1"/>
  <c r="C25" i="1"/>
  <c r="K23" i="4" l="1"/>
  <c r="H24" i="4"/>
  <c r="I24" i="4" s="1"/>
  <c r="J24" i="4" s="1"/>
  <c r="C26" i="4"/>
  <c r="E25" i="4"/>
  <c r="F25" i="4" s="1"/>
  <c r="G25" i="4" s="1"/>
  <c r="H22" i="1"/>
  <c r="I22" i="1" s="1"/>
  <c r="J22" i="1"/>
  <c r="K21" i="1"/>
  <c r="E25" i="1"/>
  <c r="F25" i="1" s="1"/>
  <c r="G25" i="1" s="1"/>
  <c r="C26" i="1"/>
  <c r="K24" i="4" l="1"/>
  <c r="H25" i="4"/>
  <c r="I25" i="4" s="1"/>
  <c r="J25" i="4" s="1"/>
  <c r="E26" i="4"/>
  <c r="F26" i="4" s="1"/>
  <c r="G26" i="4" s="1"/>
  <c r="C27" i="4"/>
  <c r="H23" i="1"/>
  <c r="I23" i="1" s="1"/>
  <c r="J23" i="1" s="1"/>
  <c r="K22" i="1"/>
  <c r="E26" i="1"/>
  <c r="F26" i="1" s="1"/>
  <c r="G26" i="1" s="1"/>
  <c r="C27" i="1"/>
  <c r="H26" i="4" l="1"/>
  <c r="K25" i="4"/>
  <c r="C28" i="4"/>
  <c r="E27" i="4"/>
  <c r="F27" i="4" s="1"/>
  <c r="G27" i="4" s="1"/>
  <c r="I26" i="4"/>
  <c r="J26" i="4" s="1"/>
  <c r="K23" i="1"/>
  <c r="H24" i="1"/>
  <c r="I24" i="1" s="1"/>
  <c r="J24" i="1" s="1"/>
  <c r="C28" i="1"/>
  <c r="E27" i="1"/>
  <c r="F27" i="1" s="1"/>
  <c r="G27" i="1" s="1"/>
  <c r="E28" i="4" l="1"/>
  <c r="F28" i="4" s="1"/>
  <c r="G28" i="4" s="1"/>
  <c r="C29" i="4"/>
  <c r="K26" i="4"/>
  <c r="H27" i="4"/>
  <c r="I27" i="4" s="1"/>
  <c r="J27" i="4" s="1"/>
  <c r="K24" i="1"/>
  <c r="H25" i="1"/>
  <c r="I25" i="1" s="1"/>
  <c r="J25" i="1" s="1"/>
  <c r="C29" i="1"/>
  <c r="E28" i="1"/>
  <c r="F28" i="1" s="1"/>
  <c r="G28" i="1" s="1"/>
  <c r="K27" i="4" l="1"/>
  <c r="H28" i="4"/>
  <c r="I28" i="4" s="1"/>
  <c r="J28" i="4" s="1"/>
  <c r="C30" i="4"/>
  <c r="E29" i="4"/>
  <c r="F29" i="4" s="1"/>
  <c r="G29" i="4" s="1"/>
  <c r="H26" i="1"/>
  <c r="I26" i="1" s="1"/>
  <c r="J26" i="1" s="1"/>
  <c r="K25" i="1"/>
  <c r="E29" i="1"/>
  <c r="F29" i="1" s="1"/>
  <c r="G29" i="1" s="1"/>
  <c r="C30" i="1"/>
  <c r="K28" i="4" l="1"/>
  <c r="H29" i="4"/>
  <c r="I29" i="4" s="1"/>
  <c r="J29" i="4" s="1"/>
  <c r="C31" i="4"/>
  <c r="E30" i="4"/>
  <c r="F30" i="4" s="1"/>
  <c r="G30" i="4" s="1"/>
  <c r="H27" i="1"/>
  <c r="I27" i="1" s="1"/>
  <c r="J27" i="1" s="1"/>
  <c r="K26" i="1"/>
  <c r="E30" i="1"/>
  <c r="F30" i="1" s="1"/>
  <c r="G30" i="1" s="1"/>
  <c r="C31" i="1"/>
  <c r="H30" i="4" l="1"/>
  <c r="I30" i="4" s="1"/>
  <c r="J30" i="4" s="1"/>
  <c r="K29" i="4"/>
  <c r="C32" i="4"/>
  <c r="E31" i="4"/>
  <c r="F31" i="4" s="1"/>
  <c r="G31" i="4" s="1"/>
  <c r="C32" i="1"/>
  <c r="E31" i="1"/>
  <c r="F31" i="1" s="1"/>
  <c r="G31" i="1" s="1"/>
  <c r="K27" i="1"/>
  <c r="H28" i="1"/>
  <c r="I28" i="1" s="1"/>
  <c r="J28" i="1" s="1"/>
  <c r="K30" i="4" l="1"/>
  <c r="H31" i="4"/>
  <c r="I31" i="4" s="1"/>
  <c r="J31" i="4" s="1"/>
  <c r="C33" i="4"/>
  <c r="E32" i="4"/>
  <c r="F32" i="4" s="1"/>
  <c r="G32" i="4" s="1"/>
  <c r="K28" i="1"/>
  <c r="H29" i="1"/>
  <c r="I29" i="1" s="1"/>
  <c r="J29" i="1" s="1"/>
  <c r="E32" i="1"/>
  <c r="F32" i="1" s="1"/>
  <c r="G32" i="1" s="1"/>
  <c r="C33" i="1"/>
  <c r="K31" i="4" l="1"/>
  <c r="H32" i="4"/>
  <c r="I32" i="4"/>
  <c r="J32" i="4" s="1"/>
  <c r="C34" i="4"/>
  <c r="E33" i="4"/>
  <c r="F33" i="4" s="1"/>
  <c r="G33" i="4" s="1"/>
  <c r="H30" i="1"/>
  <c r="I30" i="1" s="1"/>
  <c r="J30" i="1" s="1"/>
  <c r="K29" i="1"/>
  <c r="E33" i="1"/>
  <c r="F33" i="1" s="1"/>
  <c r="G33" i="1" s="1"/>
  <c r="C34" i="1"/>
  <c r="K32" i="4" l="1"/>
  <c r="H33" i="4"/>
  <c r="I33" i="4"/>
  <c r="J33" i="4" s="1"/>
  <c r="C35" i="4"/>
  <c r="E34" i="4"/>
  <c r="F34" i="4" s="1"/>
  <c r="G34" i="4" s="1"/>
  <c r="H31" i="1"/>
  <c r="I31" i="1" s="1"/>
  <c r="J31" i="1" s="1"/>
  <c r="K30" i="1"/>
  <c r="E34" i="1"/>
  <c r="F34" i="1" s="1"/>
  <c r="G34" i="1" s="1"/>
  <c r="C35" i="1"/>
  <c r="C44" i="1" s="1"/>
  <c r="E44" i="1" s="1"/>
  <c r="F44" i="1" s="1"/>
  <c r="G44" i="1" s="1"/>
  <c r="H34" i="4" l="1"/>
  <c r="I34" i="4" s="1"/>
  <c r="J34" i="4" s="1"/>
  <c r="K33" i="4"/>
  <c r="C44" i="4"/>
  <c r="E44" i="4" s="1"/>
  <c r="F44" i="4" s="1"/>
  <c r="G44" i="4" s="1"/>
  <c r="C40" i="4"/>
  <c r="C36" i="4"/>
  <c r="E35" i="4"/>
  <c r="F35" i="4" s="1"/>
  <c r="G35" i="4" s="1"/>
  <c r="C40" i="1"/>
  <c r="C36" i="1"/>
  <c r="C41" i="1" s="1"/>
  <c r="E35" i="1"/>
  <c r="F35" i="1" s="1"/>
  <c r="G35" i="1" s="1"/>
  <c r="K31" i="1"/>
  <c r="H32" i="1"/>
  <c r="I32" i="1" s="1"/>
  <c r="J32" i="1" s="1"/>
  <c r="K34" i="4" l="1"/>
  <c r="H35" i="4"/>
  <c r="I35" i="4" s="1"/>
  <c r="J35" i="4" s="1"/>
  <c r="C45" i="4"/>
  <c r="E40" i="4"/>
  <c r="F40" i="4" s="1"/>
  <c r="G40" i="4" s="1"/>
  <c r="C41" i="4"/>
  <c r="C37" i="4"/>
  <c r="E36" i="4"/>
  <c r="F36" i="4" s="1"/>
  <c r="G36" i="4" s="1"/>
  <c r="C42" i="1"/>
  <c r="E41" i="1"/>
  <c r="F41" i="1" s="1"/>
  <c r="G41" i="1" s="1"/>
  <c r="K32" i="1"/>
  <c r="H33" i="1"/>
  <c r="I33" i="1" s="1"/>
  <c r="J33" i="1" s="1"/>
  <c r="C37" i="1"/>
  <c r="E36" i="1"/>
  <c r="F36" i="1" s="1"/>
  <c r="G36" i="1" s="1"/>
  <c r="E40" i="1"/>
  <c r="F40" i="1" s="1"/>
  <c r="G40" i="1" s="1"/>
  <c r="C45" i="1"/>
  <c r="K35" i="4" l="1"/>
  <c r="H40" i="4"/>
  <c r="I40" i="4" s="1"/>
  <c r="J40" i="4" s="1"/>
  <c r="H36" i="4"/>
  <c r="H44" i="4"/>
  <c r="I44" i="4" s="1"/>
  <c r="J44" i="4" s="1"/>
  <c r="K44" i="4" s="1"/>
  <c r="C38" i="4"/>
  <c r="E37" i="4"/>
  <c r="F37" i="4" s="1"/>
  <c r="G37" i="4" s="1"/>
  <c r="C42" i="4"/>
  <c r="E41" i="4"/>
  <c r="F41" i="4" s="1"/>
  <c r="G41" i="4" s="1"/>
  <c r="C46" i="4"/>
  <c r="E45" i="4"/>
  <c r="F45" i="4" s="1"/>
  <c r="G45" i="4" s="1"/>
  <c r="I36" i="4"/>
  <c r="J36" i="4" s="1"/>
  <c r="C43" i="1"/>
  <c r="E43" i="1" s="1"/>
  <c r="F43" i="1" s="1"/>
  <c r="G43" i="1" s="1"/>
  <c r="E42" i="1"/>
  <c r="F42" i="1" s="1"/>
  <c r="G42" i="1" s="1"/>
  <c r="E37" i="1"/>
  <c r="F37" i="1" s="1"/>
  <c r="G37" i="1" s="1"/>
  <c r="C38" i="1"/>
  <c r="H34" i="1"/>
  <c r="I34" i="1" s="1"/>
  <c r="J34" i="1" s="1"/>
  <c r="K33" i="1"/>
  <c r="E45" i="1"/>
  <c r="F45" i="1" s="1"/>
  <c r="G45" i="1" s="1"/>
  <c r="C46" i="1"/>
  <c r="K40" i="4" l="1"/>
  <c r="H45" i="4"/>
  <c r="C47" i="4"/>
  <c r="E47" i="4" s="1"/>
  <c r="F47" i="4" s="1"/>
  <c r="G47" i="4" s="1"/>
  <c r="E46" i="4"/>
  <c r="F46" i="4" s="1"/>
  <c r="G46" i="4" s="1"/>
  <c r="C39" i="4"/>
  <c r="E38" i="4"/>
  <c r="F38" i="4" s="1"/>
  <c r="G38" i="4" s="1"/>
  <c r="I41" i="4"/>
  <c r="K36" i="4"/>
  <c r="H41" i="4"/>
  <c r="H37" i="4"/>
  <c r="I37" i="4" s="1"/>
  <c r="J37" i="4" s="1"/>
  <c r="J41" i="4"/>
  <c r="C43" i="4"/>
  <c r="E43" i="4" s="1"/>
  <c r="F43" i="4" s="1"/>
  <c r="G43" i="4" s="1"/>
  <c r="E42" i="4"/>
  <c r="F42" i="4" s="1"/>
  <c r="G42" i="4" s="1"/>
  <c r="I45" i="4"/>
  <c r="J45" i="4" s="1"/>
  <c r="E38" i="1"/>
  <c r="F38" i="1" s="1"/>
  <c r="G38" i="1" s="1"/>
  <c r="C39" i="1"/>
  <c r="H35" i="1"/>
  <c r="I35" i="1" s="1"/>
  <c r="J35" i="1" s="1"/>
  <c r="K34" i="1"/>
  <c r="E46" i="1"/>
  <c r="F46" i="1" s="1"/>
  <c r="G46" i="1" s="1"/>
  <c r="C47" i="1"/>
  <c r="E47" i="1" s="1"/>
  <c r="F47" i="1" s="1"/>
  <c r="G47" i="1" s="1"/>
  <c r="H46" i="4" l="1"/>
  <c r="K45" i="4"/>
  <c r="K37" i="4"/>
  <c r="H38" i="4"/>
  <c r="I38" i="4" s="1"/>
  <c r="J38" i="4" s="1"/>
  <c r="H42" i="4"/>
  <c r="I42" i="4" s="1"/>
  <c r="J42" i="4" s="1"/>
  <c r="K41" i="4"/>
  <c r="C48" i="4"/>
  <c r="E48" i="4" s="1"/>
  <c r="F48" i="4" s="1"/>
  <c r="G48" i="4" s="1"/>
  <c r="E39" i="4"/>
  <c r="F39" i="4" s="1"/>
  <c r="G39" i="4" s="1"/>
  <c r="I46" i="4"/>
  <c r="J46" i="4" s="1"/>
  <c r="H44" i="1"/>
  <c r="I44" i="1" s="1"/>
  <c r="J44" i="1" s="1"/>
  <c r="K44" i="1" s="1"/>
  <c r="K35" i="1"/>
  <c r="H40" i="1"/>
  <c r="I40" i="1" s="1"/>
  <c r="J40" i="1" s="1"/>
  <c r="H36" i="1"/>
  <c r="I36" i="1" s="1"/>
  <c r="J36" i="1" s="1"/>
  <c r="C48" i="1"/>
  <c r="E48" i="1" s="1"/>
  <c r="F48" i="1" s="1"/>
  <c r="G48" i="1" s="1"/>
  <c r="E39" i="1"/>
  <c r="F39" i="1" s="1"/>
  <c r="G39" i="1" s="1"/>
  <c r="K38" i="4" l="1"/>
  <c r="H39" i="4"/>
  <c r="K46" i="4"/>
  <c r="H47" i="4"/>
  <c r="I47" i="4" s="1"/>
  <c r="J47" i="4" s="1"/>
  <c r="K47" i="4" s="1"/>
  <c r="K42" i="4"/>
  <c r="H43" i="4"/>
  <c r="I43" i="4" s="1"/>
  <c r="J43" i="4"/>
  <c r="K43" i="4" s="1"/>
  <c r="I39" i="4"/>
  <c r="J39" i="4" s="1"/>
  <c r="H41" i="1"/>
  <c r="I41" i="1" s="1"/>
  <c r="J41" i="1" s="1"/>
  <c r="K40" i="1"/>
  <c r="H45" i="1"/>
  <c r="I45" i="1" s="1"/>
  <c r="J45" i="1" s="1"/>
  <c r="K36" i="1"/>
  <c r="H37" i="1"/>
  <c r="I37" i="1" s="1"/>
  <c r="J37" i="1" s="1"/>
  <c r="K39" i="4" l="1"/>
  <c r="H48" i="4"/>
  <c r="I48" i="4" s="1"/>
  <c r="J48" i="4" s="1"/>
  <c r="K48" i="4" s="1"/>
  <c r="K41" i="1"/>
  <c r="H42" i="1"/>
  <c r="I42" i="1" s="1"/>
  <c r="J42" i="1" s="1"/>
  <c r="H38" i="1"/>
  <c r="I38" i="1" s="1"/>
  <c r="J38" i="1" s="1"/>
  <c r="K37" i="1"/>
  <c r="H46" i="1"/>
  <c r="I46" i="1" s="1"/>
  <c r="J46" i="1" s="1"/>
  <c r="K45" i="1"/>
  <c r="K42" i="1" l="1"/>
  <c r="H43" i="1"/>
  <c r="I43" i="1" s="1"/>
  <c r="J43" i="1" s="1"/>
  <c r="K43" i="1" s="1"/>
  <c r="H47" i="1"/>
  <c r="I47" i="1" s="1"/>
  <c r="J47" i="1" s="1"/>
  <c r="K47" i="1" s="1"/>
  <c r="K46" i="1"/>
  <c r="H39" i="1"/>
  <c r="I39" i="1" s="1"/>
  <c r="J39" i="1" s="1"/>
  <c r="K38" i="1"/>
  <c r="K39" i="1" l="1"/>
  <c r="H48" i="1"/>
  <c r="I48" i="1" s="1"/>
  <c r="J48" i="1" s="1"/>
  <c r="K48" i="1" s="1"/>
</calcChain>
</file>

<file path=xl/sharedStrings.xml><?xml version="1.0" encoding="utf-8"?>
<sst xmlns="http://schemas.openxmlformats.org/spreadsheetml/2006/main" count="145" uniqueCount="25">
  <si>
    <t>ASSUMPTIONS</t>
  </si>
  <si>
    <t>Free Membership Conversion Rate</t>
  </si>
  <si>
    <t>Percent New Members Premium (Free Trial)</t>
  </si>
  <si>
    <t>Avg MRPU Premium</t>
  </si>
  <si>
    <t>Monthly Premium Retention Rate</t>
  </si>
  <si>
    <t>MONTH</t>
  </si>
  <si>
    <t>NET NEW PAYING MEMBERS</t>
  </si>
  <si>
    <t>TOTAL 
PAYING MEMBERS</t>
  </si>
  <si>
    <t>TOTAL  
PAID REVENUE</t>
  </si>
  <si>
    <t>N / A</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</si>
  <si>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</si>
  <si>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</si>
  <si>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Bill Through Rate</t>
  </si>
  <si>
    <t>Starting Date</t>
  </si>
  <si>
    <t xml:space="preserve">Enter Assumptions in table at right; chart below will populate automatically. </t>
  </si>
  <si>
    <t>SUBSCRIPTION BUSINESS MODEL TEMPLATE</t>
  </si>
  <si>
    <t>Starting Uvs</t>
  </si>
  <si>
    <t>Monthly UV Growth</t>
  </si>
  <si>
    <t>UVs</t>
  </si>
  <si>
    <t>UV
GROWTH</t>
  </si>
  <si>
    <t>NEW 
FREE
SUBSCRIPTION MEMBERS</t>
  </si>
  <si>
    <t>NEW
PREMIUM
SUBSCRIPTION MEMBERS</t>
  </si>
  <si>
    <t>NEW 
PREMIUM SUBSCRIPTION MEMBERS</t>
  </si>
  <si>
    <t>PREMIUM SUBSCRIPTION CANCELS</t>
  </si>
  <si>
    <t>Starting UVs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</si>
</sst>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yyyy"/>
    <numFmt numFmtId="165" formatCode="&quot;$&quot;#,##0"/>
    <numFmt numFmtId="166" formatCode="mm/dd/yyyy"/>
    <numFmt numFmtId="167" formatCode="&quot;$&quot;#,##0.00"/>
  </numFmts>
  <fonts count="13" x14ac:knownFonts="1">
    <font>
      <sz val="12"/>
      <color theme="1"/>
      <name val="Calibri"/>
      <family val="2"/>
      <scheme val="minor"/>
    </font>
    <font>
      <sz val="12"/>
      <color theme="1"/>
      <name val="Calibri"/>
      <family val="2"/>
      <scheme val="minor"/>
    </font>
    <font>
      <b/>
      <sz val="20"/>
      <color theme="0" tint="-0.499984740745262"/>
      <name val="Century Gothic"/>
      <family val="1"/>
    </font>
    <font>
      <sz val="11"/>
      <color theme="1"/>
      <name val="Calibri"/>
      <family val="2"/>
    </font>
    <font>
      <sz val="10"/>
      <color rgb="FF000000"/>
      <name val="Century Gothic"/>
      <family val="1"/>
    </font>
    <font>
      <b/>
      <sz val="10"/>
      <color theme="0"/>
      <name val="Century Gothic"/>
      <family val="1"/>
    </font>
    <font>
      <sz val="10"/>
      <name val="Century Gothic"/>
      <family val="1"/>
    </font>
    <font>
      <sz val="11"/>
      <color theme="1"/>
      <name val="Calibri"/>
      <family val="2"/>
      <scheme val="minor"/>
    </font>
    <font>
      <sz val="12"/>
      <color theme="1"/>
      <name val="Arial"/>
      <family val="2"/>
    </font>
    <font>
      <sz val="10"/>
      <color theme="1"/>
      <name val="Century Gothic"/>
      <family val="1"/>
    </font>
    <font>
      <i/>
      <sz val="11"/>
      <color theme="1" tint="0.34998626667073579"/>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0B14B"/>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5">
    <xf numFmtId="0" fontId="0" fillId="0" borderId="0"/>
    <xf numFmtId="9" fontId="1" fillId="0" borderId="0" applyFont="0" applyFill="0" applyBorder="0" applyAlignment="0" applyProtection="0"/>
    <xf numFmtId="0" fontId="7" fillId="0" borderId="0"/>
    <xf numFmtId="44" fontId="1" fillId="0" borderId="0" applyFont="0" applyFill="0" applyBorder="0" applyAlignment="0" applyProtection="0"/>
    <xf numFmtId="0" fontId="11" fillId="0" borderId="0" applyNumberFormat="0" applyFill="0" applyBorder="0" applyAlignment="0" applyProtection="0"/>
  </cellStyleXfs>
  <cellXfs count="3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5" fillId="2" borderId="1" xfId="0" applyNumberFormat="1" applyFont="1" applyFill="1" applyBorder="1" applyAlignment="1">
      <alignment horizontal="left" vertical="center" indent="1"/>
    </xf>
    <xf numFmtId="0" fontId="5" fillId="2" borderId="2" xfId="0" applyNumberFormat="1" applyFont="1" applyFill="1" applyBorder="1" applyAlignment="1">
      <alignment horizontal="left" vertical="center" indent="1"/>
    </xf>
    <xf numFmtId="0" fontId="5" fillId="2" borderId="3" xfId="0" applyNumberFormat="1" applyFont="1" applyFill="1" applyBorder="1" applyAlignment="1">
      <alignment horizontal="left" vertical="center" indent="1"/>
    </xf>
    <xf numFmtId="0" fontId="4" fillId="3" borderId="4" xfId="0" applyFont="1" applyFill="1" applyBorder="1" applyAlignment="1">
      <alignment horizontal="left" vertical="center" inden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3" fontId="4" fillId="0" borderId="7" xfId="0" applyNumberFormat="1" applyFont="1" applyBorder="1" applyAlignment="1">
      <alignment horizontal="right" vertical="center" wrapText="1" indent="1"/>
    </xf>
    <xf numFmtId="0" fontId="4" fillId="3" borderId="1" xfId="0" applyFont="1" applyFill="1" applyBorder="1" applyAlignment="1">
      <alignment horizontal="left" vertical="center" inden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10" fontId="4" fillId="0" borderId="8" xfId="1" applyNumberFormat="1" applyFont="1" applyBorder="1" applyAlignment="1">
      <alignment horizontal="right" vertical="center" wrapText="1" indent="1"/>
    </xf>
    <xf numFmtId="0" fontId="4" fillId="3" borderId="9" xfId="0" applyFont="1" applyFill="1" applyBorder="1" applyAlignment="1">
      <alignment horizontal="left" vertical="center" inden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10" fontId="4" fillId="0" borderId="12" xfId="1" applyNumberFormat="1" applyFont="1" applyBorder="1" applyAlignment="1">
      <alignment horizontal="right" vertical="center" wrapText="1" indent="1"/>
    </xf>
    <xf numFmtId="0" fontId="0" fillId="0" borderId="0" xfId="0" applyFill="1"/>
    <xf numFmtId="0" fontId="5" fillId="2" borderId="8" xfId="0" applyNumberFormat="1" applyFont="1" applyFill="1" applyBorder="1" applyAlignment="1">
      <alignment horizontal="left" vertical="center" wrapText="1" indent="1"/>
    </xf>
    <xf numFmtId="0" fontId="5" fillId="4" borderId="8" xfId="0" applyNumberFormat="1" applyFont="1" applyFill="1" applyBorder="1" applyAlignment="1">
      <alignment horizontal="left" vertical="center" wrapText="1" indent="1"/>
    </xf>
    <xf numFmtId="0" fontId="5" fillId="5" borderId="8" xfId="0" applyNumberFormat="1" applyFont="1" applyFill="1" applyBorder="1" applyAlignment="1">
      <alignment horizontal="left" vertical="center" wrapText="1" indent="1"/>
    </xf>
    <xf numFmtId="164" fontId="6" fillId="3" borderId="8" xfId="0" applyNumberFormat="1" applyFont="1" applyFill="1" applyBorder="1" applyAlignment="1">
      <alignment horizontal="left" vertical="center" wrapText="1" indent="1"/>
    </xf>
    <xf numFmtId="3" fontId="4" fillId="0" borderId="8" xfId="0" applyNumberFormat="1" applyFont="1" applyBorder="1" applyAlignment="1">
      <alignment horizontal="right" vertical="center" wrapText="1" indent="1"/>
    </xf>
    <xf numFmtId="9" fontId="4" fillId="6" borderId="8" xfId="1" applyFont="1" applyFill="1" applyBorder="1" applyAlignment="1">
      <alignment horizontal="center" vertical="center" wrapText="1"/>
    </xf>
    <xf numFmtId="9" fontId="4" fillId="7" borderId="8" xfId="1" applyFont="1" applyFill="1" applyBorder="1" applyAlignment="1">
      <alignment horizontal="right" vertical="center" wrapText="1" indent="1"/>
    </xf>
    <xf numFmtId="0" fontId="4" fillId="8" borderId="8" xfId="0" applyFont="1" applyFill="1" applyBorder="1" applyAlignment="1">
      <alignment horizontal="right" vertical="center" wrapText="1" indent="1"/>
    </xf>
    <xf numFmtId="165" fontId="4" fillId="8" borderId="8" xfId="0" applyNumberFormat="1" applyFont="1" applyFill="1" applyBorder="1" applyAlignment="1">
      <alignment horizontal="right" vertical="center" wrapText="1" indent="1"/>
    </xf>
    <xf numFmtId="9" fontId="4" fillId="3" borderId="8" xfId="1" applyFont="1" applyFill="1" applyBorder="1" applyAlignment="1">
      <alignment horizontal="center" vertical="center" wrapText="1"/>
    </xf>
    <xf numFmtId="3" fontId="4" fillId="8" borderId="8" xfId="0" applyNumberFormat="1" applyFont="1" applyFill="1" applyBorder="1" applyAlignment="1">
      <alignment horizontal="right" vertical="center" wrapText="1" indent="1"/>
    </xf>
    <xf numFmtId="0" fontId="0" fillId="0" borderId="0" xfId="0" applyBorder="1" applyAlignment="1">
      <alignment wrapText="1"/>
    </xf>
    <xf numFmtId="0" fontId="7" fillId="0" borderId="0" xfId="2"/>
    <xf numFmtId="0" fontId="8" fillId="0" borderId="13" xfId="2" applyFont="1" applyBorder="1" applyAlignment="1">
      <alignment horizontal="left" vertical="center" wrapText="1" indent="2"/>
    </xf>
    <xf numFmtId="0" fontId="9" fillId="0" borderId="0" xfId="0" applyFont="1"/>
    <xf numFmtId="0" fontId="10" fillId="0" borderId="0" xfId="0" applyFont="1" applyAlignment="1">
      <alignment vertical="center"/>
    </xf>
    <xf numFmtId="166" fontId="4" fillId="0" borderId="7" xfId="0" applyNumberFormat="1" applyFont="1" applyBorder="1" applyAlignment="1">
      <alignment horizontal="right" vertical="center" wrapText="1" indent="1"/>
    </xf>
    <xf numFmtId="167" fontId="4" fillId="0" borderId="8" xfId="3" applyNumberFormat="1" applyFont="1" applyBorder="1" applyAlignment="1">
      <alignment horizontal="right" vertical="center" wrapText="1" indent="1"/>
    </xf>
    <xf numFmtId="0" fontId="12" fillId="9" borderId="0" xfId="4" applyFont="1" applyFill="1" applyAlignment="1">
      <alignment horizontal="center" vertical="center"/>
    </xf>
  </cellXfs>
  <cellStyles count="5">
    <cellStyle name="Normal 2" xfId="2" xr:uid="{00000000-0005-0000-0000-000002000000}"/>
    <cellStyle name="Гиперссылка" xfId="4" builtinId="8"/>
    <cellStyle name="Денежный" xfId="3" builtinId="4"/>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qiC6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723900</xdr:colOff>
      <xdr:row>0</xdr:row>
      <xdr:rowOff>0</xdr:rowOff>
    </xdr:from>
    <xdr:to>
      <xdr:col>11</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BAC48F-8E96-A849-B1FB-04FE5B5F4EAD}"/>
            </a:ext>
          </a:extLst>
        </xdr:cNvPr>
        <xdr:cNvPicPr>
          <a:picLocks noChangeAspect="1"/>
        </xdr:cNvPicPr>
      </xdr:nvPicPr>
      <xdr:blipFill>
        <a:blip xmlns:r="http://schemas.openxmlformats.org/officeDocument/2006/relationships" r:embed="rId2"/>
        <a:stretch>
          <a:fillRect/>
        </a:stretch>
      </xdr:blipFill>
      <xdr:spPr>
        <a:xfrm>
          <a:off x="71501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qiC6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50"/>
  <sheetViews>
    <sheetView showGridLines="0" tabSelected="1" workbookViewId="0">
      <pane ySplit="12" topLeftCell="A13" activePane="bottomLeft" state="frozen"/>
      <selection pane="bottomLeft" activeCell="B50" sqref="B50:K50"/>
    </sheetView>
  </sheetViews>
  <sheetFormatPr defaultColWidth="11" defaultRowHeight="15.6" x14ac:dyDescent="0.3"/>
  <cols>
    <col min="1" max="1" width="3.296875" customWidth="1"/>
    <col min="3" max="4" width="12.796875" customWidth="1"/>
    <col min="5" max="8" width="14.796875" customWidth="1"/>
    <col min="9" max="11" width="12.796875" customWidth="1"/>
    <col min="12" max="12" width="3.296875" customWidth="1"/>
  </cols>
  <sheetData>
    <row r="1" spans="2:11" ht="49.95" customHeight="1" x14ac:dyDescent="0.3">
      <c r="B1" s="1" t="s">
        <v>15</v>
      </c>
      <c r="C1" s="1"/>
      <c r="D1" s="1"/>
      <c r="E1" s="1"/>
      <c r="F1" s="1"/>
      <c r="G1" s="1"/>
      <c r="H1" s="1"/>
      <c r="I1" s="1"/>
      <c r="J1" s="1"/>
      <c r="K1" s="2"/>
    </row>
    <row r="2" spans="2:11" ht="22.05" customHeight="1" x14ac:dyDescent="0.3">
      <c r="B2" s="35"/>
      <c r="C2" s="3"/>
      <c r="D2" s="3"/>
      <c r="E2" s="3"/>
      <c r="F2" s="3"/>
      <c r="G2" s="3"/>
      <c r="H2" s="4" t="s">
        <v>0</v>
      </c>
      <c r="I2" s="5"/>
      <c r="J2" s="5"/>
      <c r="K2" s="6"/>
    </row>
    <row r="3" spans="2:11" ht="22.05" customHeight="1" x14ac:dyDescent="0.3">
      <c r="B3" s="34"/>
      <c r="C3" s="3"/>
      <c r="D3" s="3"/>
      <c r="E3" s="3"/>
      <c r="F3" s="3"/>
      <c r="G3" s="3"/>
      <c r="H3" s="7" t="s">
        <v>13</v>
      </c>
      <c r="I3" s="8"/>
      <c r="J3" s="9"/>
      <c r="K3" s="36">
        <v>44562</v>
      </c>
    </row>
    <row r="4" spans="2:11" ht="22.05" customHeight="1" x14ac:dyDescent="0.3">
      <c r="B4" s="34"/>
      <c r="C4" s="3"/>
      <c r="D4" s="3"/>
      <c r="E4" s="3"/>
      <c r="F4" s="3"/>
      <c r="G4" s="3"/>
      <c r="H4" s="7" t="s">
        <v>24</v>
      </c>
      <c r="I4" s="8"/>
      <c r="J4" s="9"/>
      <c r="K4" s="10">
        <v>200000</v>
      </c>
    </row>
    <row r="5" spans="2:11" ht="22.05" customHeight="1" x14ac:dyDescent="0.3">
      <c r="B5" s="3"/>
      <c r="C5" s="3"/>
      <c r="D5" s="3"/>
      <c r="E5" s="3"/>
      <c r="F5" s="3"/>
      <c r="G5" s="3"/>
      <c r="H5" s="11" t="s">
        <v>17</v>
      </c>
      <c r="I5" s="12"/>
      <c r="J5" s="13"/>
      <c r="K5" s="14">
        <v>0.05</v>
      </c>
    </row>
    <row r="6" spans="2:11" ht="22.05" customHeight="1" x14ac:dyDescent="0.3">
      <c r="B6" s="3"/>
      <c r="C6" s="3"/>
      <c r="D6" s="3"/>
      <c r="E6" s="3"/>
      <c r="F6" s="3"/>
      <c r="G6" s="3"/>
      <c r="H6" s="11" t="s">
        <v>1</v>
      </c>
      <c r="I6" s="12"/>
      <c r="J6" s="13"/>
      <c r="K6" s="14">
        <v>0.03</v>
      </c>
    </row>
    <row r="7" spans="2:11" ht="22.05" customHeight="1" x14ac:dyDescent="0.3">
      <c r="B7" s="3"/>
      <c r="C7" s="3"/>
      <c r="D7" s="3"/>
      <c r="E7" s="3"/>
      <c r="F7" s="3"/>
      <c r="G7" s="3"/>
      <c r="H7" s="11" t="s">
        <v>2</v>
      </c>
      <c r="I7" s="12"/>
      <c r="J7" s="13"/>
      <c r="K7" s="14">
        <v>0.56999999999999995</v>
      </c>
    </row>
    <row r="8" spans="2:11" ht="22.05" customHeight="1" x14ac:dyDescent="0.3">
      <c r="B8" s="3"/>
      <c r="C8" s="3"/>
      <c r="D8" s="3"/>
      <c r="E8" s="3"/>
      <c r="F8" s="3"/>
      <c r="G8" s="3"/>
      <c r="H8" s="11" t="s">
        <v>12</v>
      </c>
      <c r="I8" s="12"/>
      <c r="J8" s="13"/>
      <c r="K8" s="14">
        <v>0.12</v>
      </c>
    </row>
    <row r="9" spans="2:11" ht="22.05" customHeight="1" x14ac:dyDescent="0.3">
      <c r="B9" s="3"/>
      <c r="C9" s="3"/>
      <c r="D9" s="3"/>
      <c r="E9" s="3"/>
      <c r="F9" s="3"/>
      <c r="G9" s="3"/>
      <c r="H9" s="11" t="s">
        <v>3</v>
      </c>
      <c r="I9" s="12"/>
      <c r="J9" s="13"/>
      <c r="K9" s="37">
        <v>25</v>
      </c>
    </row>
    <row r="10" spans="2:11" ht="22.05" customHeight="1" thickBot="1" x14ac:dyDescent="0.35">
      <c r="B10" s="3"/>
      <c r="C10" s="3"/>
      <c r="D10" s="3"/>
      <c r="E10" s="3"/>
      <c r="F10" s="3"/>
      <c r="G10" s="3"/>
      <c r="H10" s="15" t="s">
        <v>4</v>
      </c>
      <c r="I10" s="16"/>
      <c r="J10" s="17"/>
      <c r="K10" s="18">
        <v>0.92</v>
      </c>
    </row>
    <row r="11" spans="2:11" ht="10.95" customHeight="1" x14ac:dyDescent="0.3">
      <c r="B11" s="19"/>
      <c r="C11" s="19"/>
      <c r="D11" s="19"/>
      <c r="E11" s="19"/>
      <c r="F11" s="19"/>
      <c r="G11" s="19"/>
      <c r="H11" s="19"/>
      <c r="I11" s="19"/>
      <c r="J11" s="19"/>
      <c r="K11" s="19"/>
    </row>
    <row r="12" spans="2:11" ht="67.95" customHeight="1" x14ac:dyDescent="0.3">
      <c r="B12" s="20" t="s">
        <v>5</v>
      </c>
      <c r="C12" s="21" t="s">
        <v>18</v>
      </c>
      <c r="D12" s="21" t="s">
        <v>19</v>
      </c>
      <c r="E12" s="21" t="s">
        <v>20</v>
      </c>
      <c r="F12" s="21" t="s">
        <v>21</v>
      </c>
      <c r="G12" s="21" t="s">
        <v>22</v>
      </c>
      <c r="H12" s="22" t="s">
        <v>23</v>
      </c>
      <c r="I12" s="22" t="s">
        <v>6</v>
      </c>
      <c r="J12" s="22" t="s">
        <v>7</v>
      </c>
      <c r="K12" s="22" t="s">
        <v>8</v>
      </c>
    </row>
    <row r="13" spans="2:11" ht="19.95" customHeight="1" x14ac:dyDescent="0.3">
      <c r="B13" s="23">
        <f>K3</f>
        <v>44562</v>
      </c>
      <c r="C13" s="24">
        <f>K4</f>
        <v>200000</v>
      </c>
      <c r="D13" s="25" t="s">
        <v>9</v>
      </c>
      <c r="E13" s="24">
        <f t="shared" ref="E13:E48" si="0">C13*$K$6</f>
        <v>6000</v>
      </c>
      <c r="F13" s="24">
        <f t="shared" ref="F13:F48" si="1">E13*$K$7</f>
        <v>3419.9999999999995</v>
      </c>
      <c r="G13" s="24">
        <f t="shared" ref="G13:G48" si="2">F13*$K$8</f>
        <v>410.39999999999992</v>
      </c>
      <c r="H13" s="26" t="s">
        <v>9</v>
      </c>
      <c r="I13" s="26" t="s">
        <v>9</v>
      </c>
      <c r="J13" s="27">
        <f>G13</f>
        <v>410.39999999999992</v>
      </c>
      <c r="K13" s="28">
        <f t="shared" ref="K13:K48" si="3">J13*$K$9</f>
        <v>10259.999999999998</v>
      </c>
    </row>
    <row r="14" spans="2:11" ht="19.95" customHeight="1" x14ac:dyDescent="0.3">
      <c r="B14" s="23">
        <f>B13+31</f>
        <v>44593</v>
      </c>
      <c r="C14" s="24">
        <f t="shared" ref="C14:C39" si="4">C13*(1+D14)</f>
        <v>210000</v>
      </c>
      <c r="D14" s="29">
        <f>K5</f>
        <v>0.05</v>
      </c>
      <c r="E14" s="24">
        <f t="shared" si="0"/>
        <v>6300</v>
      </c>
      <c r="F14" s="24">
        <f t="shared" si="1"/>
        <v>3590.9999999999995</v>
      </c>
      <c r="G14" s="24">
        <f t="shared" si="2"/>
        <v>430.9199999999999</v>
      </c>
      <c r="H14" s="30">
        <f t="shared" ref="H14:H39" si="5">-(1-$K$10)*J13</f>
        <v>-32.831999999999979</v>
      </c>
      <c r="I14" s="27">
        <f t="shared" ref="I14:I48" si="6">G14+H14</f>
        <v>398.08799999999991</v>
      </c>
      <c r="J14" s="30">
        <f t="shared" ref="J14:J39" si="7">J13+I14</f>
        <v>808.48799999999983</v>
      </c>
      <c r="K14" s="28">
        <f t="shared" si="3"/>
        <v>20212.199999999997</v>
      </c>
    </row>
    <row r="15" spans="2:11" ht="19.95" customHeight="1" x14ac:dyDescent="0.3">
      <c r="B15" s="23">
        <f t="shared" ref="B15:B48" si="8">B14+31</f>
        <v>44624</v>
      </c>
      <c r="C15" s="24">
        <f t="shared" si="4"/>
        <v>220500</v>
      </c>
      <c r="D15" s="29">
        <f t="shared" ref="D15:D39" si="9">D14</f>
        <v>0.05</v>
      </c>
      <c r="E15" s="24">
        <f t="shared" si="0"/>
        <v>6615</v>
      </c>
      <c r="F15" s="24">
        <f t="shared" si="1"/>
        <v>3770.5499999999997</v>
      </c>
      <c r="G15" s="24">
        <f t="shared" si="2"/>
        <v>452.46599999999995</v>
      </c>
      <c r="H15" s="30">
        <f t="shared" si="5"/>
        <v>-64.679039999999958</v>
      </c>
      <c r="I15" s="30">
        <f t="shared" si="6"/>
        <v>387.78696000000002</v>
      </c>
      <c r="J15" s="30">
        <f t="shared" si="7"/>
        <v>1196.2749599999997</v>
      </c>
      <c r="K15" s="28">
        <f t="shared" si="3"/>
        <v>29906.873999999993</v>
      </c>
    </row>
    <row r="16" spans="2:11" ht="19.95" customHeight="1" x14ac:dyDescent="0.3">
      <c r="B16" s="23">
        <f t="shared" si="8"/>
        <v>44655</v>
      </c>
      <c r="C16" s="24">
        <f t="shared" si="4"/>
        <v>231525</v>
      </c>
      <c r="D16" s="29">
        <f t="shared" si="9"/>
        <v>0.05</v>
      </c>
      <c r="E16" s="24">
        <f t="shared" si="0"/>
        <v>6945.75</v>
      </c>
      <c r="F16" s="24">
        <f t="shared" si="1"/>
        <v>3959.0774999999999</v>
      </c>
      <c r="G16" s="24">
        <f t="shared" si="2"/>
        <v>475.08929999999998</v>
      </c>
      <c r="H16" s="30">
        <f t="shared" si="5"/>
        <v>-95.701996799999932</v>
      </c>
      <c r="I16" s="30">
        <f t="shared" si="6"/>
        <v>379.38730320000002</v>
      </c>
      <c r="J16" s="30">
        <f t="shared" si="7"/>
        <v>1575.6622631999999</v>
      </c>
      <c r="K16" s="28">
        <f t="shared" si="3"/>
        <v>39391.556579999997</v>
      </c>
    </row>
    <row r="17" spans="2:11" ht="19.95" customHeight="1" x14ac:dyDescent="0.3">
      <c r="B17" s="23">
        <f t="shared" si="8"/>
        <v>44686</v>
      </c>
      <c r="C17" s="24">
        <f t="shared" si="4"/>
        <v>243101.25</v>
      </c>
      <c r="D17" s="29">
        <f t="shared" si="9"/>
        <v>0.05</v>
      </c>
      <c r="E17" s="24">
        <f t="shared" si="0"/>
        <v>7293.0374999999995</v>
      </c>
      <c r="F17" s="24">
        <f t="shared" si="1"/>
        <v>4157.0313749999996</v>
      </c>
      <c r="G17" s="24">
        <f t="shared" si="2"/>
        <v>498.84376499999991</v>
      </c>
      <c r="H17" s="30">
        <f t="shared" si="5"/>
        <v>-126.05298105599992</v>
      </c>
      <c r="I17" s="30">
        <f t="shared" si="6"/>
        <v>372.790783944</v>
      </c>
      <c r="J17" s="30">
        <f t="shared" si="7"/>
        <v>1948.4530471439998</v>
      </c>
      <c r="K17" s="28">
        <f t="shared" si="3"/>
        <v>48711.326178599993</v>
      </c>
    </row>
    <row r="18" spans="2:11" ht="19.95" customHeight="1" x14ac:dyDescent="0.3">
      <c r="B18" s="23">
        <f t="shared" si="8"/>
        <v>44717</v>
      </c>
      <c r="C18" s="24">
        <f t="shared" si="4"/>
        <v>255256.3125</v>
      </c>
      <c r="D18" s="29">
        <f t="shared" si="9"/>
        <v>0.05</v>
      </c>
      <c r="E18" s="24">
        <f t="shared" si="0"/>
        <v>7657.6893749999999</v>
      </c>
      <c r="F18" s="24">
        <f t="shared" si="1"/>
        <v>4364.8829437499999</v>
      </c>
      <c r="G18" s="24">
        <f t="shared" si="2"/>
        <v>523.78595324999992</v>
      </c>
      <c r="H18" s="30">
        <f t="shared" si="5"/>
        <v>-155.87624377151991</v>
      </c>
      <c r="I18" s="30">
        <f t="shared" si="6"/>
        <v>367.90970947848001</v>
      </c>
      <c r="J18" s="30">
        <f t="shared" si="7"/>
        <v>2316.36275662248</v>
      </c>
      <c r="K18" s="28">
        <f t="shared" si="3"/>
        <v>57909.068915561998</v>
      </c>
    </row>
    <row r="19" spans="2:11" ht="19.95" customHeight="1" x14ac:dyDescent="0.3">
      <c r="B19" s="23">
        <f t="shared" si="8"/>
        <v>44748</v>
      </c>
      <c r="C19" s="24">
        <f t="shared" si="4"/>
        <v>268019.12812499999</v>
      </c>
      <c r="D19" s="29">
        <f t="shared" si="9"/>
        <v>0.05</v>
      </c>
      <c r="E19" s="24">
        <f t="shared" si="0"/>
        <v>8040.5738437499995</v>
      </c>
      <c r="F19" s="24">
        <f t="shared" si="1"/>
        <v>4583.1270909374989</v>
      </c>
      <c r="G19" s="24">
        <f t="shared" si="2"/>
        <v>549.97525091249986</v>
      </c>
      <c r="H19" s="30">
        <f t="shared" si="5"/>
        <v>-185.30902052979832</v>
      </c>
      <c r="I19" s="30">
        <f t="shared" si="6"/>
        <v>364.66623038270154</v>
      </c>
      <c r="J19" s="30">
        <f t="shared" si="7"/>
        <v>2681.0289870051815</v>
      </c>
      <c r="K19" s="28">
        <f t="shared" si="3"/>
        <v>67025.724675129532</v>
      </c>
    </row>
    <row r="20" spans="2:11" ht="19.95" customHeight="1" x14ac:dyDescent="0.3">
      <c r="B20" s="23">
        <f t="shared" si="8"/>
        <v>44779</v>
      </c>
      <c r="C20" s="24">
        <f t="shared" si="4"/>
        <v>281420.08453125</v>
      </c>
      <c r="D20" s="29">
        <f t="shared" si="9"/>
        <v>0.05</v>
      </c>
      <c r="E20" s="24">
        <f t="shared" si="0"/>
        <v>8442.6025359374999</v>
      </c>
      <c r="F20" s="24">
        <f t="shared" si="1"/>
        <v>4812.2834454843742</v>
      </c>
      <c r="G20" s="24">
        <f t="shared" si="2"/>
        <v>577.47401345812489</v>
      </c>
      <c r="H20" s="30">
        <f t="shared" si="5"/>
        <v>-214.4823189604144</v>
      </c>
      <c r="I20" s="30">
        <f t="shared" si="6"/>
        <v>362.99169449771045</v>
      </c>
      <c r="J20" s="30">
        <f t="shared" si="7"/>
        <v>3044.0206815028919</v>
      </c>
      <c r="K20" s="28">
        <f t="shared" si="3"/>
        <v>76100.517037572296</v>
      </c>
    </row>
    <row r="21" spans="2:11" ht="19.95" customHeight="1" x14ac:dyDescent="0.3">
      <c r="B21" s="23">
        <f t="shared" si="8"/>
        <v>44810</v>
      </c>
      <c r="C21" s="24">
        <f t="shared" si="4"/>
        <v>295491.08875781251</v>
      </c>
      <c r="D21" s="29">
        <f t="shared" si="9"/>
        <v>0.05</v>
      </c>
      <c r="E21" s="24">
        <f t="shared" si="0"/>
        <v>8864.7326627343755</v>
      </c>
      <c r="F21" s="24">
        <f t="shared" si="1"/>
        <v>5052.8976177585937</v>
      </c>
      <c r="G21" s="24">
        <f t="shared" si="2"/>
        <v>606.34771413103124</v>
      </c>
      <c r="H21" s="30">
        <f t="shared" si="5"/>
        <v>-243.52165452023124</v>
      </c>
      <c r="I21" s="30">
        <f t="shared" si="6"/>
        <v>362.82605961080003</v>
      </c>
      <c r="J21" s="30">
        <f t="shared" si="7"/>
        <v>3406.8467411136917</v>
      </c>
      <c r="K21" s="28">
        <f t="shared" si="3"/>
        <v>85171.168527842296</v>
      </c>
    </row>
    <row r="22" spans="2:11" ht="19.95" customHeight="1" x14ac:dyDescent="0.3">
      <c r="B22" s="23">
        <f t="shared" si="8"/>
        <v>44841</v>
      </c>
      <c r="C22" s="24">
        <f t="shared" si="4"/>
        <v>310265.64319570316</v>
      </c>
      <c r="D22" s="29">
        <f t="shared" si="9"/>
        <v>0.05</v>
      </c>
      <c r="E22" s="24">
        <f t="shared" si="0"/>
        <v>9307.9692958710948</v>
      </c>
      <c r="F22" s="24">
        <f t="shared" si="1"/>
        <v>5305.5424986465232</v>
      </c>
      <c r="G22" s="24">
        <f t="shared" si="2"/>
        <v>636.66509983758272</v>
      </c>
      <c r="H22" s="30">
        <f t="shared" si="5"/>
        <v>-272.5477392890952</v>
      </c>
      <c r="I22" s="30">
        <f t="shared" si="6"/>
        <v>364.11736054848751</v>
      </c>
      <c r="J22" s="30">
        <f t="shared" si="7"/>
        <v>3770.964101662179</v>
      </c>
      <c r="K22" s="28">
        <f t="shared" si="3"/>
        <v>94274.102541554472</v>
      </c>
    </row>
    <row r="23" spans="2:11" ht="19.95" customHeight="1" x14ac:dyDescent="0.3">
      <c r="B23" s="23">
        <f t="shared" si="8"/>
        <v>44872</v>
      </c>
      <c r="C23" s="24">
        <f t="shared" si="4"/>
        <v>325778.92535548832</v>
      </c>
      <c r="D23" s="29">
        <f t="shared" si="9"/>
        <v>0.05</v>
      </c>
      <c r="E23" s="24">
        <f t="shared" si="0"/>
        <v>9773.3677606646488</v>
      </c>
      <c r="F23" s="24">
        <f t="shared" si="1"/>
        <v>5570.8196235788491</v>
      </c>
      <c r="G23" s="24">
        <f t="shared" si="2"/>
        <v>668.49835482946185</v>
      </c>
      <c r="H23" s="30">
        <f t="shared" si="5"/>
        <v>-301.67712813297419</v>
      </c>
      <c r="I23" s="30">
        <f t="shared" si="6"/>
        <v>366.82122669648766</v>
      </c>
      <c r="J23" s="30">
        <f t="shared" si="7"/>
        <v>4137.7853283586664</v>
      </c>
      <c r="K23" s="28">
        <f t="shared" si="3"/>
        <v>103444.63320896667</v>
      </c>
    </row>
    <row r="24" spans="2:11" ht="19.95" customHeight="1" x14ac:dyDescent="0.3">
      <c r="B24" s="23">
        <f t="shared" si="8"/>
        <v>44903</v>
      </c>
      <c r="C24" s="24">
        <f t="shared" si="4"/>
        <v>342067.87162326276</v>
      </c>
      <c r="D24" s="29">
        <f t="shared" si="9"/>
        <v>0.05</v>
      </c>
      <c r="E24" s="24">
        <f t="shared" si="0"/>
        <v>10262.036148697882</v>
      </c>
      <c r="F24" s="24">
        <f t="shared" si="1"/>
        <v>5849.3606047577923</v>
      </c>
      <c r="G24" s="24">
        <f t="shared" si="2"/>
        <v>701.92327257093507</v>
      </c>
      <c r="H24" s="30">
        <f t="shared" si="5"/>
        <v>-331.02282626869317</v>
      </c>
      <c r="I24" s="30">
        <f t="shared" si="6"/>
        <v>370.9004463022419</v>
      </c>
      <c r="J24" s="30">
        <f t="shared" si="7"/>
        <v>4508.6857746609085</v>
      </c>
      <c r="K24" s="28">
        <f t="shared" si="3"/>
        <v>112717.14436652271</v>
      </c>
    </row>
    <row r="25" spans="2:11" ht="19.95" customHeight="1" x14ac:dyDescent="0.3">
      <c r="B25" s="23">
        <f t="shared" si="8"/>
        <v>44934</v>
      </c>
      <c r="C25" s="24">
        <f t="shared" si="4"/>
        <v>359171.2652044259</v>
      </c>
      <c r="D25" s="29">
        <f t="shared" si="9"/>
        <v>0.05</v>
      </c>
      <c r="E25" s="24">
        <f t="shared" si="0"/>
        <v>10775.137956132776</v>
      </c>
      <c r="F25" s="24">
        <f t="shared" si="1"/>
        <v>6141.8286349956816</v>
      </c>
      <c r="G25" s="24">
        <f t="shared" si="2"/>
        <v>737.01943619948179</v>
      </c>
      <c r="H25" s="30">
        <f t="shared" si="5"/>
        <v>-360.6948619728725</v>
      </c>
      <c r="I25" s="30">
        <f t="shared" si="6"/>
        <v>376.32457422660929</v>
      </c>
      <c r="J25" s="30">
        <f t="shared" si="7"/>
        <v>4885.0103488875175</v>
      </c>
      <c r="K25" s="28">
        <f t="shared" si="3"/>
        <v>122125.25872218794</v>
      </c>
    </row>
    <row r="26" spans="2:11" ht="19.95" customHeight="1" x14ac:dyDescent="0.3">
      <c r="B26" s="23">
        <f t="shared" si="8"/>
        <v>44965</v>
      </c>
      <c r="C26" s="24">
        <f t="shared" si="4"/>
        <v>377129.82846464723</v>
      </c>
      <c r="D26" s="29">
        <f t="shared" si="9"/>
        <v>0.05</v>
      </c>
      <c r="E26" s="24">
        <f t="shared" si="0"/>
        <v>11313.894853939417</v>
      </c>
      <c r="F26" s="24">
        <f t="shared" si="1"/>
        <v>6448.920066745467</v>
      </c>
      <c r="G26" s="24">
        <f t="shared" si="2"/>
        <v>773.87040800945601</v>
      </c>
      <c r="H26" s="30">
        <f t="shared" si="5"/>
        <v>-390.80082791100119</v>
      </c>
      <c r="I26" s="30">
        <f t="shared" si="6"/>
        <v>383.06958009845482</v>
      </c>
      <c r="J26" s="30">
        <f t="shared" si="7"/>
        <v>5268.0799289859724</v>
      </c>
      <c r="K26" s="28">
        <f t="shared" si="3"/>
        <v>131701.99822464932</v>
      </c>
    </row>
    <row r="27" spans="2:11" ht="19.95" customHeight="1" x14ac:dyDescent="0.3">
      <c r="B27" s="23">
        <f t="shared" si="8"/>
        <v>44996</v>
      </c>
      <c r="C27" s="24">
        <f t="shared" si="4"/>
        <v>395986.3198878796</v>
      </c>
      <c r="D27" s="29">
        <f t="shared" si="9"/>
        <v>0.05</v>
      </c>
      <c r="E27" s="24">
        <f t="shared" si="0"/>
        <v>11879.589596636388</v>
      </c>
      <c r="F27" s="24">
        <f t="shared" si="1"/>
        <v>6771.3660700827404</v>
      </c>
      <c r="G27" s="24">
        <f t="shared" si="2"/>
        <v>812.56392840992885</v>
      </c>
      <c r="H27" s="30">
        <f t="shared" si="5"/>
        <v>-421.44639431887759</v>
      </c>
      <c r="I27" s="30">
        <f t="shared" si="6"/>
        <v>391.11753409105125</v>
      </c>
      <c r="J27" s="30">
        <f t="shared" si="7"/>
        <v>5659.1974630770237</v>
      </c>
      <c r="K27" s="28">
        <f t="shared" si="3"/>
        <v>141479.9365769256</v>
      </c>
    </row>
    <row r="28" spans="2:11" ht="19.95" customHeight="1" x14ac:dyDescent="0.3">
      <c r="B28" s="23">
        <f t="shared" si="8"/>
        <v>45027</v>
      </c>
      <c r="C28" s="24">
        <f t="shared" si="4"/>
        <v>415785.63588227361</v>
      </c>
      <c r="D28" s="29">
        <f t="shared" si="9"/>
        <v>0.05</v>
      </c>
      <c r="E28" s="24">
        <f t="shared" si="0"/>
        <v>12473.569076468208</v>
      </c>
      <c r="F28" s="24">
        <f t="shared" si="1"/>
        <v>7109.9343735868779</v>
      </c>
      <c r="G28" s="24">
        <f t="shared" si="2"/>
        <v>853.19212483042531</v>
      </c>
      <c r="H28" s="30">
        <f t="shared" si="5"/>
        <v>-452.73579704616168</v>
      </c>
      <c r="I28" s="30">
        <f t="shared" si="6"/>
        <v>400.45632778426364</v>
      </c>
      <c r="J28" s="30">
        <f t="shared" si="7"/>
        <v>6059.6537908612872</v>
      </c>
      <c r="K28" s="28">
        <f t="shared" si="3"/>
        <v>151491.34477153217</v>
      </c>
    </row>
    <row r="29" spans="2:11" ht="19.95" customHeight="1" x14ac:dyDescent="0.3">
      <c r="B29" s="23">
        <f t="shared" si="8"/>
        <v>45058</v>
      </c>
      <c r="C29" s="24">
        <f t="shared" si="4"/>
        <v>436574.9176763873</v>
      </c>
      <c r="D29" s="29">
        <f t="shared" si="9"/>
        <v>0.05</v>
      </c>
      <c r="E29" s="24">
        <f t="shared" si="0"/>
        <v>13097.247530291619</v>
      </c>
      <c r="F29" s="24">
        <f t="shared" si="1"/>
        <v>7465.4310922662225</v>
      </c>
      <c r="G29" s="24">
        <f t="shared" si="2"/>
        <v>895.85173107194669</v>
      </c>
      <c r="H29" s="30">
        <f t="shared" si="5"/>
        <v>-484.77230326890276</v>
      </c>
      <c r="I29" s="30">
        <f t="shared" si="6"/>
        <v>411.07942780304393</v>
      </c>
      <c r="J29" s="30">
        <f t="shared" si="7"/>
        <v>6470.7332186643307</v>
      </c>
      <c r="K29" s="28">
        <f t="shared" si="3"/>
        <v>161768.33046660825</v>
      </c>
    </row>
    <row r="30" spans="2:11" ht="19.95" customHeight="1" x14ac:dyDescent="0.3">
      <c r="B30" s="23">
        <f t="shared" si="8"/>
        <v>45089</v>
      </c>
      <c r="C30" s="24">
        <f t="shared" si="4"/>
        <v>458403.66356020665</v>
      </c>
      <c r="D30" s="29">
        <f t="shared" si="9"/>
        <v>0.05</v>
      </c>
      <c r="E30" s="24">
        <f t="shared" si="0"/>
        <v>13752.109906806199</v>
      </c>
      <c r="F30" s="24">
        <f t="shared" si="1"/>
        <v>7838.7026468795329</v>
      </c>
      <c r="G30" s="24">
        <f t="shared" si="2"/>
        <v>940.64431762554386</v>
      </c>
      <c r="H30" s="30">
        <f t="shared" si="5"/>
        <v>-517.65865749314617</v>
      </c>
      <c r="I30" s="30">
        <f t="shared" si="6"/>
        <v>422.9856601323977</v>
      </c>
      <c r="J30" s="30">
        <f t="shared" si="7"/>
        <v>6893.7188787967279</v>
      </c>
      <c r="K30" s="28">
        <f t="shared" si="3"/>
        <v>172342.9719699182</v>
      </c>
    </row>
    <row r="31" spans="2:11" ht="19.95" customHeight="1" x14ac:dyDescent="0.3">
      <c r="B31" s="23">
        <f t="shared" si="8"/>
        <v>45120</v>
      </c>
      <c r="C31" s="24">
        <f t="shared" si="4"/>
        <v>481323.84673821699</v>
      </c>
      <c r="D31" s="29">
        <f t="shared" si="9"/>
        <v>0.05</v>
      </c>
      <c r="E31" s="24">
        <f t="shared" si="0"/>
        <v>14439.715402146508</v>
      </c>
      <c r="F31" s="24">
        <f t="shared" si="1"/>
        <v>8230.6377792235089</v>
      </c>
      <c r="G31" s="24">
        <f t="shared" si="2"/>
        <v>987.67653350682099</v>
      </c>
      <c r="H31" s="30">
        <f t="shared" si="5"/>
        <v>-551.49751030373795</v>
      </c>
      <c r="I31" s="30">
        <f t="shared" si="6"/>
        <v>436.17902320308303</v>
      </c>
      <c r="J31" s="30">
        <f t="shared" si="7"/>
        <v>7329.8979019998114</v>
      </c>
      <c r="K31" s="28">
        <f t="shared" si="3"/>
        <v>183247.4475499953</v>
      </c>
    </row>
    <row r="32" spans="2:11" ht="19.95" customHeight="1" x14ac:dyDescent="0.3">
      <c r="B32" s="23">
        <f t="shared" si="8"/>
        <v>45151</v>
      </c>
      <c r="C32" s="24">
        <f t="shared" si="4"/>
        <v>505390.03907512786</v>
      </c>
      <c r="D32" s="29">
        <f t="shared" si="9"/>
        <v>0.05</v>
      </c>
      <c r="E32" s="24">
        <f t="shared" si="0"/>
        <v>15161.701172253835</v>
      </c>
      <c r="F32" s="24">
        <f t="shared" si="1"/>
        <v>8642.1696681846861</v>
      </c>
      <c r="G32" s="24">
        <f t="shared" si="2"/>
        <v>1037.0603601821622</v>
      </c>
      <c r="H32" s="30">
        <f t="shared" si="5"/>
        <v>-586.39183215998457</v>
      </c>
      <c r="I32" s="30">
        <f t="shared" si="6"/>
        <v>450.66852802217761</v>
      </c>
      <c r="J32" s="30">
        <f t="shared" si="7"/>
        <v>7780.5664300219887</v>
      </c>
      <c r="K32" s="28">
        <f t="shared" si="3"/>
        <v>194514.16075054972</v>
      </c>
    </row>
    <row r="33" spans="2:11" ht="19.95" customHeight="1" x14ac:dyDescent="0.3">
      <c r="B33" s="23">
        <f t="shared" si="8"/>
        <v>45182</v>
      </c>
      <c r="C33" s="24">
        <f t="shared" si="4"/>
        <v>530659.54102888424</v>
      </c>
      <c r="D33" s="29">
        <f t="shared" si="9"/>
        <v>0.05</v>
      </c>
      <c r="E33" s="24">
        <f t="shared" si="0"/>
        <v>15919.786230866526</v>
      </c>
      <c r="F33" s="24">
        <f t="shared" si="1"/>
        <v>9074.2781515939187</v>
      </c>
      <c r="G33" s="24">
        <f t="shared" si="2"/>
        <v>1088.9133781912701</v>
      </c>
      <c r="H33" s="30">
        <f t="shared" si="5"/>
        <v>-622.44531440175876</v>
      </c>
      <c r="I33" s="30">
        <f t="shared" si="6"/>
        <v>466.46806378951135</v>
      </c>
      <c r="J33" s="30">
        <f t="shared" si="7"/>
        <v>8247.0344938114995</v>
      </c>
      <c r="K33" s="28">
        <f t="shared" si="3"/>
        <v>206175.86234528749</v>
      </c>
    </row>
    <row r="34" spans="2:11" ht="19.95" customHeight="1" x14ac:dyDescent="0.3">
      <c r="B34" s="23">
        <f t="shared" si="8"/>
        <v>45213</v>
      </c>
      <c r="C34" s="24">
        <f t="shared" si="4"/>
        <v>557192.51808032847</v>
      </c>
      <c r="D34" s="29">
        <f t="shared" si="9"/>
        <v>0.05</v>
      </c>
      <c r="E34" s="24">
        <f t="shared" si="0"/>
        <v>16715.775542409854</v>
      </c>
      <c r="F34" s="24">
        <f t="shared" si="1"/>
        <v>9527.9920591736154</v>
      </c>
      <c r="G34" s="24">
        <f t="shared" si="2"/>
        <v>1143.3590471008338</v>
      </c>
      <c r="H34" s="30">
        <f t="shared" si="5"/>
        <v>-659.76275950491959</v>
      </c>
      <c r="I34" s="30">
        <f t="shared" si="6"/>
        <v>483.59628759591419</v>
      </c>
      <c r="J34" s="30">
        <f t="shared" si="7"/>
        <v>8730.6307814074135</v>
      </c>
      <c r="K34" s="28">
        <f t="shared" si="3"/>
        <v>218265.76953518533</v>
      </c>
    </row>
    <row r="35" spans="2:11" ht="19.95" customHeight="1" x14ac:dyDescent="0.3">
      <c r="B35" s="23">
        <f t="shared" si="8"/>
        <v>45244</v>
      </c>
      <c r="C35" s="24">
        <f t="shared" si="4"/>
        <v>585052.1439843449</v>
      </c>
      <c r="D35" s="29">
        <f t="shared" si="9"/>
        <v>0.05</v>
      </c>
      <c r="E35" s="24">
        <f t="shared" si="0"/>
        <v>17551.564319530346</v>
      </c>
      <c r="F35" s="24">
        <f t="shared" si="1"/>
        <v>10004.391662132297</v>
      </c>
      <c r="G35" s="24">
        <f t="shared" si="2"/>
        <v>1200.5269994558755</v>
      </c>
      <c r="H35" s="30">
        <f t="shared" si="5"/>
        <v>-698.45046251259271</v>
      </c>
      <c r="I35" s="30">
        <f t="shared" si="6"/>
        <v>502.0765369432828</v>
      </c>
      <c r="J35" s="30">
        <f t="shared" si="7"/>
        <v>9232.7073183506964</v>
      </c>
      <c r="K35" s="28">
        <f t="shared" si="3"/>
        <v>230817.6829587674</v>
      </c>
    </row>
    <row r="36" spans="2:11" ht="19.95" customHeight="1" x14ac:dyDescent="0.3">
      <c r="B36" s="23">
        <f t="shared" si="8"/>
        <v>45275</v>
      </c>
      <c r="C36" s="24">
        <f t="shared" si="4"/>
        <v>614304.75118356221</v>
      </c>
      <c r="D36" s="29">
        <f t="shared" si="9"/>
        <v>0.05</v>
      </c>
      <c r="E36" s="24">
        <f t="shared" si="0"/>
        <v>18429.142535506864</v>
      </c>
      <c r="F36" s="24">
        <f t="shared" si="1"/>
        <v>10504.611245238912</v>
      </c>
      <c r="G36" s="24">
        <f t="shared" si="2"/>
        <v>1260.5533494286694</v>
      </c>
      <c r="H36" s="30">
        <f t="shared" si="5"/>
        <v>-738.61658546805529</v>
      </c>
      <c r="I36" s="30">
        <f t="shared" si="6"/>
        <v>521.93676396061414</v>
      </c>
      <c r="J36" s="30">
        <f t="shared" si="7"/>
        <v>9754.6440823113098</v>
      </c>
      <c r="K36" s="28">
        <f t="shared" si="3"/>
        <v>243866.10205778276</v>
      </c>
    </row>
    <row r="37" spans="2:11" ht="19.95" customHeight="1" x14ac:dyDescent="0.3">
      <c r="B37" s="23">
        <f t="shared" si="8"/>
        <v>45306</v>
      </c>
      <c r="C37" s="24">
        <f t="shared" si="4"/>
        <v>645019.98874274036</v>
      </c>
      <c r="D37" s="29">
        <f t="shared" si="9"/>
        <v>0.05</v>
      </c>
      <c r="E37" s="24">
        <f t="shared" si="0"/>
        <v>19350.599662282209</v>
      </c>
      <c r="F37" s="24">
        <f t="shared" si="1"/>
        <v>11029.841807500858</v>
      </c>
      <c r="G37" s="24">
        <f t="shared" si="2"/>
        <v>1323.5810169001029</v>
      </c>
      <c r="H37" s="30">
        <f t="shared" si="5"/>
        <v>-780.37152658490436</v>
      </c>
      <c r="I37" s="30">
        <f t="shared" si="6"/>
        <v>543.20949031519854</v>
      </c>
      <c r="J37" s="30">
        <f t="shared" si="7"/>
        <v>10297.853572626509</v>
      </c>
      <c r="K37" s="28">
        <f t="shared" si="3"/>
        <v>257446.33931566271</v>
      </c>
    </row>
    <row r="38" spans="2:11" ht="19.95" customHeight="1" x14ac:dyDescent="0.3">
      <c r="B38" s="23">
        <f t="shared" si="8"/>
        <v>45337</v>
      </c>
      <c r="C38" s="24">
        <f t="shared" si="4"/>
        <v>677270.9881798774</v>
      </c>
      <c r="D38" s="29">
        <f t="shared" si="9"/>
        <v>0.05</v>
      </c>
      <c r="E38" s="24">
        <f t="shared" si="0"/>
        <v>20318.129645396322</v>
      </c>
      <c r="F38" s="24">
        <f t="shared" si="1"/>
        <v>11581.333897875902</v>
      </c>
      <c r="G38" s="24">
        <f t="shared" si="2"/>
        <v>1389.7600677451082</v>
      </c>
      <c r="H38" s="30">
        <f t="shared" si="5"/>
        <v>-823.82828581012029</v>
      </c>
      <c r="I38" s="30">
        <f t="shared" si="6"/>
        <v>565.93178193498795</v>
      </c>
      <c r="J38" s="30">
        <f t="shared" si="7"/>
        <v>10863.785354561496</v>
      </c>
      <c r="K38" s="28">
        <f t="shared" si="3"/>
        <v>271594.6338640374</v>
      </c>
    </row>
    <row r="39" spans="2:11" ht="19.95" customHeight="1" x14ac:dyDescent="0.3">
      <c r="B39" s="23">
        <f t="shared" si="8"/>
        <v>45368</v>
      </c>
      <c r="C39" s="24">
        <f t="shared" si="4"/>
        <v>711134.53758887132</v>
      </c>
      <c r="D39" s="29">
        <f t="shared" si="9"/>
        <v>0.05</v>
      </c>
      <c r="E39" s="24">
        <f t="shared" si="0"/>
        <v>21334.036127666139</v>
      </c>
      <c r="F39" s="24">
        <f t="shared" si="1"/>
        <v>12160.400592769698</v>
      </c>
      <c r="G39" s="24">
        <f t="shared" si="2"/>
        <v>1459.2480711323637</v>
      </c>
      <c r="H39" s="30">
        <f t="shared" si="5"/>
        <v>-869.10282836491922</v>
      </c>
      <c r="I39" s="30">
        <f t="shared" si="6"/>
        <v>590.14524276744453</v>
      </c>
      <c r="J39" s="30">
        <f t="shared" si="7"/>
        <v>11453.930597328941</v>
      </c>
      <c r="K39" s="28">
        <f t="shared" si="3"/>
        <v>286348.26493322355</v>
      </c>
    </row>
    <row r="40" spans="2:11" ht="19.95" customHeight="1" x14ac:dyDescent="0.3">
      <c r="B40" s="23">
        <f>B39+31</f>
        <v>45399</v>
      </c>
      <c r="C40" s="24">
        <f>C35*(1+D40)</f>
        <v>614304.75118356221</v>
      </c>
      <c r="D40" s="29">
        <f>D35</f>
        <v>0.05</v>
      </c>
      <c r="E40" s="24">
        <f t="shared" si="0"/>
        <v>18429.142535506864</v>
      </c>
      <c r="F40" s="24">
        <f t="shared" si="1"/>
        <v>10504.611245238912</v>
      </c>
      <c r="G40" s="24">
        <f t="shared" si="2"/>
        <v>1260.5533494286694</v>
      </c>
      <c r="H40" s="30">
        <f>-(1-$K$10)*J35</f>
        <v>-738.61658546805529</v>
      </c>
      <c r="I40" s="30">
        <f t="shared" si="6"/>
        <v>521.93676396061414</v>
      </c>
      <c r="J40" s="30">
        <f>J35+I40</f>
        <v>9754.6440823113098</v>
      </c>
      <c r="K40" s="28">
        <f t="shared" si="3"/>
        <v>243866.10205778276</v>
      </c>
    </row>
    <row r="41" spans="2:11" ht="19.95" customHeight="1" x14ac:dyDescent="0.3">
      <c r="B41" s="23">
        <f t="shared" si="8"/>
        <v>45430</v>
      </c>
      <c r="C41" s="24">
        <f>C36*(1+D41)</f>
        <v>645019.98874274036</v>
      </c>
      <c r="D41" s="29">
        <f>D36</f>
        <v>0.05</v>
      </c>
      <c r="E41" s="24">
        <f t="shared" si="0"/>
        <v>19350.599662282209</v>
      </c>
      <c r="F41" s="24">
        <f t="shared" si="1"/>
        <v>11029.841807500858</v>
      </c>
      <c r="G41" s="24">
        <f t="shared" si="2"/>
        <v>1323.5810169001029</v>
      </c>
      <c r="H41" s="30">
        <f>-(1-$K$10)*J36</f>
        <v>-780.37152658490436</v>
      </c>
      <c r="I41" s="30">
        <f t="shared" ref="I41:I44" si="10">G41+H41</f>
        <v>543.20949031519854</v>
      </c>
      <c r="J41" s="30">
        <f>J36+I41</f>
        <v>10297.853572626509</v>
      </c>
      <c r="K41" s="28">
        <f t="shared" si="3"/>
        <v>257446.33931566271</v>
      </c>
    </row>
    <row r="42" spans="2:11" ht="19.95" customHeight="1" x14ac:dyDescent="0.3">
      <c r="B42" s="23">
        <f t="shared" si="8"/>
        <v>45461</v>
      </c>
      <c r="C42" s="24">
        <f t="shared" ref="C42:C43" si="11">C41*(1+D42)</f>
        <v>677270.9881798774</v>
      </c>
      <c r="D42" s="29">
        <f t="shared" ref="D42:D43" si="12">D41</f>
        <v>0.05</v>
      </c>
      <c r="E42" s="24">
        <f t="shared" si="0"/>
        <v>20318.129645396322</v>
      </c>
      <c r="F42" s="24">
        <f t="shared" si="1"/>
        <v>11581.333897875902</v>
      </c>
      <c r="G42" s="24">
        <f t="shared" si="2"/>
        <v>1389.7600677451082</v>
      </c>
      <c r="H42" s="30">
        <f>-(1-$K$10)*J41</f>
        <v>-823.82828581012029</v>
      </c>
      <c r="I42" s="30">
        <f t="shared" si="10"/>
        <v>565.93178193498795</v>
      </c>
      <c r="J42" s="30">
        <f t="shared" ref="J42:J43" si="13">J41+I42</f>
        <v>10863.785354561496</v>
      </c>
      <c r="K42" s="28">
        <f t="shared" si="3"/>
        <v>271594.6338640374</v>
      </c>
    </row>
    <row r="43" spans="2:11" ht="19.95" customHeight="1" x14ac:dyDescent="0.3">
      <c r="B43" s="23">
        <f t="shared" si="8"/>
        <v>45492</v>
      </c>
      <c r="C43" s="24">
        <f t="shared" si="11"/>
        <v>711134.53758887132</v>
      </c>
      <c r="D43" s="29">
        <f t="shared" si="12"/>
        <v>0.05</v>
      </c>
      <c r="E43" s="24">
        <f t="shared" si="0"/>
        <v>21334.036127666139</v>
      </c>
      <c r="F43" s="24">
        <f t="shared" si="1"/>
        <v>12160.400592769698</v>
      </c>
      <c r="G43" s="24">
        <f t="shared" si="2"/>
        <v>1459.2480711323637</v>
      </c>
      <c r="H43" s="30">
        <f>-(1-$K$10)*J42</f>
        <v>-869.10282836491922</v>
      </c>
      <c r="I43" s="30">
        <f t="shared" si="10"/>
        <v>590.14524276744453</v>
      </c>
      <c r="J43" s="30">
        <f t="shared" si="13"/>
        <v>11453.930597328941</v>
      </c>
      <c r="K43" s="28">
        <f t="shared" si="3"/>
        <v>286348.26493322355</v>
      </c>
    </row>
    <row r="44" spans="2:11" ht="19.95" customHeight="1" x14ac:dyDescent="0.3">
      <c r="B44" s="23">
        <f t="shared" si="8"/>
        <v>45523</v>
      </c>
      <c r="C44" s="24">
        <f>C35*(1+D44)</f>
        <v>614304.75118356221</v>
      </c>
      <c r="D44" s="29">
        <f>D35</f>
        <v>0.05</v>
      </c>
      <c r="E44" s="24">
        <f t="shared" si="0"/>
        <v>18429.142535506864</v>
      </c>
      <c r="F44" s="24">
        <f t="shared" si="1"/>
        <v>10504.611245238912</v>
      </c>
      <c r="G44" s="24">
        <f t="shared" si="2"/>
        <v>1260.5533494286694</v>
      </c>
      <c r="H44" s="30">
        <f>-(1-$K$10)*J35</f>
        <v>-738.61658546805529</v>
      </c>
      <c r="I44" s="30">
        <f t="shared" si="10"/>
        <v>521.93676396061414</v>
      </c>
      <c r="J44" s="30">
        <f>J35+I44</f>
        <v>9754.6440823113098</v>
      </c>
      <c r="K44" s="28">
        <f t="shared" si="3"/>
        <v>243866.10205778276</v>
      </c>
    </row>
    <row r="45" spans="2:11" ht="19.95" customHeight="1" x14ac:dyDescent="0.3">
      <c r="B45" s="23">
        <f t="shared" si="8"/>
        <v>45554</v>
      </c>
      <c r="C45" s="24">
        <f>C40*(1+D45)</f>
        <v>645019.98874274036</v>
      </c>
      <c r="D45" s="29">
        <f>D40</f>
        <v>0.05</v>
      </c>
      <c r="E45" s="24">
        <f t="shared" si="0"/>
        <v>19350.599662282209</v>
      </c>
      <c r="F45" s="24">
        <f t="shared" si="1"/>
        <v>11029.841807500858</v>
      </c>
      <c r="G45" s="24">
        <f t="shared" si="2"/>
        <v>1323.5810169001029</v>
      </c>
      <c r="H45" s="30">
        <f>-(1-$K$10)*J40</f>
        <v>-780.37152658490436</v>
      </c>
      <c r="I45" s="30">
        <f t="shared" si="6"/>
        <v>543.20949031519854</v>
      </c>
      <c r="J45" s="30">
        <f>J40+I45</f>
        <v>10297.853572626509</v>
      </c>
      <c r="K45" s="28">
        <f t="shared" si="3"/>
        <v>257446.33931566271</v>
      </c>
    </row>
    <row r="46" spans="2:11" ht="19.95" customHeight="1" x14ac:dyDescent="0.3">
      <c r="B46" s="23">
        <f t="shared" si="8"/>
        <v>45585</v>
      </c>
      <c r="C46" s="24">
        <f t="shared" ref="C46:C47" si="14">C45*(1+D46)</f>
        <v>677270.9881798774</v>
      </c>
      <c r="D46" s="29">
        <f t="shared" ref="D46:D47" si="15">D45</f>
        <v>0.05</v>
      </c>
      <c r="E46" s="24">
        <f t="shared" si="0"/>
        <v>20318.129645396322</v>
      </c>
      <c r="F46" s="24">
        <f t="shared" si="1"/>
        <v>11581.333897875902</v>
      </c>
      <c r="G46" s="24">
        <f t="shared" si="2"/>
        <v>1389.7600677451082</v>
      </c>
      <c r="H46" s="30">
        <f>-(1-$K$10)*J45</f>
        <v>-823.82828581012029</v>
      </c>
      <c r="I46" s="30">
        <f t="shared" si="6"/>
        <v>565.93178193498795</v>
      </c>
      <c r="J46" s="30">
        <f t="shared" ref="J46:J47" si="16">J45+I46</f>
        <v>10863.785354561496</v>
      </c>
      <c r="K46" s="28">
        <f t="shared" si="3"/>
        <v>271594.6338640374</v>
      </c>
    </row>
    <row r="47" spans="2:11" ht="19.95" customHeight="1" x14ac:dyDescent="0.3">
      <c r="B47" s="23">
        <f t="shared" si="8"/>
        <v>45616</v>
      </c>
      <c r="C47" s="24">
        <f t="shared" si="14"/>
        <v>711134.53758887132</v>
      </c>
      <c r="D47" s="29">
        <f t="shared" si="15"/>
        <v>0.05</v>
      </c>
      <c r="E47" s="24">
        <f t="shared" si="0"/>
        <v>21334.036127666139</v>
      </c>
      <c r="F47" s="24">
        <f t="shared" si="1"/>
        <v>12160.400592769698</v>
      </c>
      <c r="G47" s="24">
        <f t="shared" si="2"/>
        <v>1459.2480711323637</v>
      </c>
      <c r="H47" s="30">
        <f>-(1-$K$10)*J46</f>
        <v>-869.10282836491922</v>
      </c>
      <c r="I47" s="30">
        <f t="shared" si="6"/>
        <v>590.14524276744453</v>
      </c>
      <c r="J47" s="30">
        <f t="shared" si="16"/>
        <v>11453.930597328941</v>
      </c>
      <c r="K47" s="28">
        <f t="shared" si="3"/>
        <v>286348.26493322355</v>
      </c>
    </row>
    <row r="48" spans="2:11" ht="19.95" customHeight="1" x14ac:dyDescent="0.3">
      <c r="B48" s="23">
        <f t="shared" si="8"/>
        <v>45647</v>
      </c>
      <c r="C48" s="24">
        <f>C39*(1+D48)</f>
        <v>746691.26446831494</v>
      </c>
      <c r="D48" s="29">
        <f>D39</f>
        <v>0.05</v>
      </c>
      <c r="E48" s="24">
        <f t="shared" si="0"/>
        <v>22400.737934049448</v>
      </c>
      <c r="F48" s="24">
        <f t="shared" si="1"/>
        <v>12768.420622408184</v>
      </c>
      <c r="G48" s="24">
        <f t="shared" si="2"/>
        <v>1532.210474688982</v>
      </c>
      <c r="H48" s="30">
        <f>-(1-$K$10)*J39</f>
        <v>-916.31444778631487</v>
      </c>
      <c r="I48" s="30">
        <f t="shared" si="6"/>
        <v>615.89602690266713</v>
      </c>
      <c r="J48" s="30">
        <f>J39+I48</f>
        <v>12069.826624231608</v>
      </c>
      <c r="K48" s="28">
        <f t="shared" si="3"/>
        <v>301745.66560579021</v>
      </c>
    </row>
    <row r="49" spans="2:11" x14ac:dyDescent="0.3">
      <c r="B49" s="31"/>
      <c r="C49" s="31"/>
      <c r="D49" s="31"/>
      <c r="E49" s="31"/>
      <c r="F49" s="31"/>
      <c r="G49" s="31"/>
      <c r="H49" s="31"/>
      <c r="I49" s="31"/>
      <c r="J49" s="31"/>
      <c r="K49" s="31"/>
    </row>
    <row r="50" spans="2:11" ht="49.95" customHeight="1" x14ac:dyDescent="0.3">
      <c r="B50" s="38" t="s">
        <v>10</v>
      </c>
      <c r="C50" s="38"/>
      <c r="D50" s="38"/>
      <c r="E50" s="38"/>
      <c r="F50" s="38"/>
      <c r="G50" s="38"/>
      <c r="H50" s="38"/>
      <c r="I50" s="38"/>
      <c r="J50" s="38"/>
      <c r="K50" s="38"/>
    </row>
  </sheetData>
  <mergeCells count="1">
    <mergeCell ref="B50:K50"/>
  </mergeCells>
  <hyperlinks>
    <hyperlink ref="B50:K50" r:id="rId1" display="CLICK HERE TO CREATE IN SMARTSHEET" xr:uid="{3543F82C-D372-4118-82BD-70CB686C94CE}"/>
  </hyperlinks>
  <pageMargins left="0.3" right="0.3" top="0.3" bottom="0.3" header="0" footer="0"/>
  <pageSetup scale="9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K49"/>
  <sheetViews>
    <sheetView showGridLines="0" workbookViewId="0">
      <pane ySplit="12" topLeftCell="A13" activePane="bottomLeft" state="frozen"/>
      <selection pane="bottomLeft" activeCell="K3" sqref="K3"/>
    </sheetView>
  </sheetViews>
  <sheetFormatPr defaultColWidth="11" defaultRowHeight="15.6" x14ac:dyDescent="0.3"/>
  <cols>
    <col min="1" max="1" width="3.296875" customWidth="1"/>
    <col min="3" max="4" width="12.796875" customWidth="1"/>
    <col min="5" max="8" width="14.796875" customWidth="1"/>
    <col min="9" max="11" width="12.796875" customWidth="1"/>
    <col min="12" max="12" width="3.296875" customWidth="1"/>
  </cols>
  <sheetData>
    <row r="1" spans="2:11" ht="49.95" customHeight="1" x14ac:dyDescent="0.3">
      <c r="B1" s="1" t="s">
        <v>15</v>
      </c>
      <c r="C1" s="1"/>
      <c r="D1" s="1"/>
      <c r="E1" s="1"/>
      <c r="F1" s="1"/>
      <c r="G1" s="1"/>
      <c r="H1" s="1"/>
      <c r="I1" s="1"/>
      <c r="J1" s="1"/>
      <c r="K1" s="2"/>
    </row>
    <row r="2" spans="2:11" ht="22.05" customHeight="1" x14ac:dyDescent="0.3">
      <c r="B2" s="35" t="s">
        <v>14</v>
      </c>
      <c r="C2" s="3"/>
      <c r="D2" s="3"/>
      <c r="E2" s="3"/>
      <c r="F2" s="3"/>
      <c r="G2" s="3"/>
      <c r="H2" s="4" t="s">
        <v>0</v>
      </c>
      <c r="I2" s="5"/>
      <c r="J2" s="5"/>
      <c r="K2" s="6"/>
    </row>
    <row r="3" spans="2:11" ht="22.05" customHeight="1" x14ac:dyDescent="0.3">
      <c r="B3" s="34"/>
      <c r="C3" s="3"/>
      <c r="D3" s="3"/>
      <c r="E3" s="3"/>
      <c r="F3" s="3"/>
      <c r="G3" s="3"/>
      <c r="H3" s="7" t="s">
        <v>13</v>
      </c>
      <c r="I3" s="8"/>
      <c r="J3" s="9"/>
      <c r="K3" s="36">
        <v>44562</v>
      </c>
    </row>
    <row r="4" spans="2:11" ht="22.05" customHeight="1" x14ac:dyDescent="0.3">
      <c r="B4" s="34"/>
      <c r="C4" s="3"/>
      <c r="D4" s="3"/>
      <c r="E4" s="3"/>
      <c r="F4" s="3"/>
      <c r="G4" s="3"/>
      <c r="H4" s="7" t="s">
        <v>16</v>
      </c>
      <c r="I4" s="8"/>
      <c r="J4" s="9"/>
      <c r="K4" s="10"/>
    </row>
    <row r="5" spans="2:11" ht="22.05" customHeight="1" x14ac:dyDescent="0.3">
      <c r="B5" s="3"/>
      <c r="C5" s="3"/>
      <c r="D5" s="3"/>
      <c r="E5" s="3"/>
      <c r="F5" s="3"/>
      <c r="G5" s="3"/>
      <c r="H5" s="11" t="s">
        <v>17</v>
      </c>
      <c r="I5" s="12"/>
      <c r="J5" s="13"/>
      <c r="K5" s="14"/>
    </row>
    <row r="6" spans="2:11" ht="22.05" customHeight="1" x14ac:dyDescent="0.3">
      <c r="B6" s="3"/>
      <c r="C6" s="3"/>
      <c r="D6" s="3"/>
      <c r="E6" s="3"/>
      <c r="F6" s="3"/>
      <c r="G6" s="3"/>
      <c r="H6" s="11" t="s">
        <v>1</v>
      </c>
      <c r="I6" s="12"/>
      <c r="J6" s="13"/>
      <c r="K6" s="14"/>
    </row>
    <row r="7" spans="2:11" ht="22.05" customHeight="1" x14ac:dyDescent="0.3">
      <c r="B7" s="3"/>
      <c r="C7" s="3"/>
      <c r="D7" s="3"/>
      <c r="E7" s="3"/>
      <c r="F7" s="3"/>
      <c r="G7" s="3"/>
      <c r="H7" s="11" t="s">
        <v>2</v>
      </c>
      <c r="I7" s="12"/>
      <c r="J7" s="13"/>
      <c r="K7" s="14"/>
    </row>
    <row r="8" spans="2:11" ht="22.05" customHeight="1" x14ac:dyDescent="0.3">
      <c r="B8" s="3"/>
      <c r="C8" s="3"/>
      <c r="D8" s="3"/>
      <c r="E8" s="3"/>
      <c r="F8" s="3"/>
      <c r="G8" s="3"/>
      <c r="H8" s="11" t="s">
        <v>12</v>
      </c>
      <c r="I8" s="12"/>
      <c r="J8" s="13"/>
      <c r="K8" s="14"/>
    </row>
    <row r="9" spans="2:11" ht="22.05" customHeight="1" x14ac:dyDescent="0.3">
      <c r="B9" s="3"/>
      <c r="C9" s="3"/>
      <c r="D9" s="3"/>
      <c r="E9" s="3"/>
      <c r="F9" s="3"/>
      <c r="G9" s="3"/>
      <c r="H9" s="11" t="s">
        <v>3</v>
      </c>
      <c r="I9" s="12"/>
      <c r="J9" s="13"/>
      <c r="K9" s="37"/>
    </row>
    <row r="10" spans="2:11" ht="22.05" customHeight="1" thickBot="1" x14ac:dyDescent="0.35">
      <c r="B10" s="3"/>
      <c r="C10" s="3"/>
      <c r="D10" s="3"/>
      <c r="E10" s="3"/>
      <c r="F10" s="3"/>
      <c r="G10" s="3"/>
      <c r="H10" s="15" t="s">
        <v>4</v>
      </c>
      <c r="I10" s="16"/>
      <c r="J10" s="17"/>
      <c r="K10" s="18"/>
    </row>
    <row r="11" spans="2:11" ht="10.95" customHeight="1" x14ac:dyDescent="0.3">
      <c r="B11" s="19"/>
      <c r="C11" s="19"/>
      <c r="D11" s="19"/>
      <c r="E11" s="19"/>
      <c r="F11" s="19"/>
      <c r="G11" s="19"/>
      <c r="H11" s="19"/>
      <c r="I11" s="19"/>
      <c r="J11" s="19"/>
      <c r="K11" s="19"/>
    </row>
    <row r="12" spans="2:11" ht="67.95" customHeight="1" x14ac:dyDescent="0.3">
      <c r="B12" s="20" t="s">
        <v>5</v>
      </c>
      <c r="C12" s="21" t="s">
        <v>18</v>
      </c>
      <c r="D12" s="21" t="s">
        <v>19</v>
      </c>
      <c r="E12" s="21" t="s">
        <v>20</v>
      </c>
      <c r="F12" s="21" t="s">
        <v>21</v>
      </c>
      <c r="G12" s="21" t="s">
        <v>22</v>
      </c>
      <c r="H12" s="22" t="s">
        <v>23</v>
      </c>
      <c r="I12" s="22" t="s">
        <v>6</v>
      </c>
      <c r="J12" s="22" t="s">
        <v>7</v>
      </c>
      <c r="K12" s="22" t="s">
        <v>8</v>
      </c>
    </row>
    <row r="13" spans="2:11" ht="19.95" customHeight="1" x14ac:dyDescent="0.3">
      <c r="B13" s="23">
        <f>K3</f>
        <v>44562</v>
      </c>
      <c r="C13" s="24">
        <f>K4</f>
        <v>0</v>
      </c>
      <c r="D13" s="25" t="s">
        <v>9</v>
      </c>
      <c r="E13" s="24">
        <f t="shared" ref="E13:E48" si="0">C13*$K$6</f>
        <v>0</v>
      </c>
      <c r="F13" s="24">
        <f t="shared" ref="F13:F48" si="1">E13*$K$7</f>
        <v>0</v>
      </c>
      <c r="G13" s="24">
        <f t="shared" ref="G13:G48" si="2">F13*$K$8</f>
        <v>0</v>
      </c>
      <c r="H13" s="26" t="s">
        <v>9</v>
      </c>
      <c r="I13" s="26" t="s">
        <v>9</v>
      </c>
      <c r="J13" s="27">
        <f>G13</f>
        <v>0</v>
      </c>
      <c r="K13" s="28">
        <f t="shared" ref="K13:K48" si="3">J13*$K$9</f>
        <v>0</v>
      </c>
    </row>
    <row r="14" spans="2:11" ht="19.95" customHeight="1" x14ac:dyDescent="0.3">
      <c r="B14" s="23">
        <f>B13+31</f>
        <v>44593</v>
      </c>
      <c r="C14" s="24">
        <f t="shared" ref="C14:C39" si="4">C13*(1+D14)</f>
        <v>0</v>
      </c>
      <c r="D14" s="29">
        <f>K5</f>
        <v>0</v>
      </c>
      <c r="E14" s="24">
        <f t="shared" si="0"/>
        <v>0</v>
      </c>
      <c r="F14" s="24">
        <f t="shared" si="1"/>
        <v>0</v>
      </c>
      <c r="G14" s="24">
        <f t="shared" si="2"/>
        <v>0</v>
      </c>
      <c r="H14" s="30">
        <f t="shared" ref="H14:H39" si="5">-(1-$K$10)*J13</f>
        <v>0</v>
      </c>
      <c r="I14" s="27">
        <f t="shared" ref="I14:I48" si="6">G14+H14</f>
        <v>0</v>
      </c>
      <c r="J14" s="30">
        <f t="shared" ref="J14:J39" si="7">J13+I14</f>
        <v>0</v>
      </c>
      <c r="K14" s="28">
        <f t="shared" si="3"/>
        <v>0</v>
      </c>
    </row>
    <row r="15" spans="2:11" ht="19.95" customHeight="1" x14ac:dyDescent="0.3">
      <c r="B15" s="23">
        <f t="shared" ref="B15:B48" si="8">B14+31</f>
        <v>44624</v>
      </c>
      <c r="C15" s="24">
        <f t="shared" si="4"/>
        <v>0</v>
      </c>
      <c r="D15" s="29">
        <f t="shared" ref="D15:D39" si="9">D14</f>
        <v>0</v>
      </c>
      <c r="E15" s="24">
        <f t="shared" si="0"/>
        <v>0</v>
      </c>
      <c r="F15" s="24">
        <f t="shared" si="1"/>
        <v>0</v>
      </c>
      <c r="G15" s="24">
        <f t="shared" si="2"/>
        <v>0</v>
      </c>
      <c r="H15" s="30">
        <f t="shared" si="5"/>
        <v>0</v>
      </c>
      <c r="I15" s="30">
        <f t="shared" si="6"/>
        <v>0</v>
      </c>
      <c r="J15" s="30">
        <f t="shared" si="7"/>
        <v>0</v>
      </c>
      <c r="K15" s="28">
        <f t="shared" si="3"/>
        <v>0</v>
      </c>
    </row>
    <row r="16" spans="2:11" ht="19.95" customHeight="1" x14ac:dyDescent="0.3">
      <c r="B16" s="23">
        <f t="shared" si="8"/>
        <v>44655</v>
      </c>
      <c r="C16" s="24">
        <f t="shared" si="4"/>
        <v>0</v>
      </c>
      <c r="D16" s="29">
        <f t="shared" si="9"/>
        <v>0</v>
      </c>
      <c r="E16" s="24">
        <f t="shared" si="0"/>
        <v>0</v>
      </c>
      <c r="F16" s="24">
        <f t="shared" si="1"/>
        <v>0</v>
      </c>
      <c r="G16" s="24">
        <f t="shared" si="2"/>
        <v>0</v>
      </c>
      <c r="H16" s="30">
        <f t="shared" si="5"/>
        <v>0</v>
      </c>
      <c r="I16" s="30">
        <f t="shared" si="6"/>
        <v>0</v>
      </c>
      <c r="J16" s="30">
        <f t="shared" si="7"/>
        <v>0</v>
      </c>
      <c r="K16" s="28">
        <f t="shared" si="3"/>
        <v>0</v>
      </c>
    </row>
    <row r="17" spans="2:11" ht="19.95" customHeight="1" x14ac:dyDescent="0.3">
      <c r="B17" s="23">
        <f t="shared" si="8"/>
        <v>44686</v>
      </c>
      <c r="C17" s="24">
        <f t="shared" si="4"/>
        <v>0</v>
      </c>
      <c r="D17" s="29">
        <f t="shared" si="9"/>
        <v>0</v>
      </c>
      <c r="E17" s="24">
        <f t="shared" si="0"/>
        <v>0</v>
      </c>
      <c r="F17" s="24">
        <f t="shared" si="1"/>
        <v>0</v>
      </c>
      <c r="G17" s="24">
        <f t="shared" si="2"/>
        <v>0</v>
      </c>
      <c r="H17" s="30">
        <f t="shared" si="5"/>
        <v>0</v>
      </c>
      <c r="I17" s="30">
        <f t="shared" si="6"/>
        <v>0</v>
      </c>
      <c r="J17" s="30">
        <f t="shared" si="7"/>
        <v>0</v>
      </c>
      <c r="K17" s="28">
        <f t="shared" si="3"/>
        <v>0</v>
      </c>
    </row>
    <row r="18" spans="2:11" ht="19.95" customHeight="1" x14ac:dyDescent="0.3">
      <c r="B18" s="23">
        <f t="shared" si="8"/>
        <v>44717</v>
      </c>
      <c r="C18" s="24">
        <f t="shared" si="4"/>
        <v>0</v>
      </c>
      <c r="D18" s="29">
        <f t="shared" si="9"/>
        <v>0</v>
      </c>
      <c r="E18" s="24">
        <f t="shared" si="0"/>
        <v>0</v>
      </c>
      <c r="F18" s="24">
        <f t="shared" si="1"/>
        <v>0</v>
      </c>
      <c r="G18" s="24">
        <f t="shared" si="2"/>
        <v>0</v>
      </c>
      <c r="H18" s="30">
        <f t="shared" si="5"/>
        <v>0</v>
      </c>
      <c r="I18" s="30">
        <f t="shared" si="6"/>
        <v>0</v>
      </c>
      <c r="J18" s="30">
        <f t="shared" si="7"/>
        <v>0</v>
      </c>
      <c r="K18" s="28">
        <f t="shared" si="3"/>
        <v>0</v>
      </c>
    </row>
    <row r="19" spans="2:11" ht="19.95" customHeight="1" x14ac:dyDescent="0.3">
      <c r="B19" s="23">
        <f t="shared" si="8"/>
        <v>44748</v>
      </c>
      <c r="C19" s="24">
        <f t="shared" si="4"/>
        <v>0</v>
      </c>
      <c r="D19" s="29">
        <f t="shared" si="9"/>
        <v>0</v>
      </c>
      <c r="E19" s="24">
        <f t="shared" si="0"/>
        <v>0</v>
      </c>
      <c r="F19" s="24">
        <f t="shared" si="1"/>
        <v>0</v>
      </c>
      <c r="G19" s="24">
        <f t="shared" si="2"/>
        <v>0</v>
      </c>
      <c r="H19" s="30">
        <f t="shared" si="5"/>
        <v>0</v>
      </c>
      <c r="I19" s="30">
        <f t="shared" si="6"/>
        <v>0</v>
      </c>
      <c r="J19" s="30">
        <f t="shared" si="7"/>
        <v>0</v>
      </c>
      <c r="K19" s="28">
        <f t="shared" si="3"/>
        <v>0</v>
      </c>
    </row>
    <row r="20" spans="2:11" ht="19.95" customHeight="1" x14ac:dyDescent="0.3">
      <c r="B20" s="23">
        <f t="shared" si="8"/>
        <v>44779</v>
      </c>
      <c r="C20" s="24">
        <f t="shared" si="4"/>
        <v>0</v>
      </c>
      <c r="D20" s="29">
        <f t="shared" si="9"/>
        <v>0</v>
      </c>
      <c r="E20" s="24">
        <f t="shared" si="0"/>
        <v>0</v>
      </c>
      <c r="F20" s="24">
        <f t="shared" si="1"/>
        <v>0</v>
      </c>
      <c r="G20" s="24">
        <f t="shared" si="2"/>
        <v>0</v>
      </c>
      <c r="H20" s="30">
        <f t="shared" si="5"/>
        <v>0</v>
      </c>
      <c r="I20" s="30">
        <f t="shared" si="6"/>
        <v>0</v>
      </c>
      <c r="J20" s="30">
        <f t="shared" si="7"/>
        <v>0</v>
      </c>
      <c r="K20" s="28">
        <f t="shared" si="3"/>
        <v>0</v>
      </c>
    </row>
    <row r="21" spans="2:11" ht="19.95" customHeight="1" x14ac:dyDescent="0.3">
      <c r="B21" s="23">
        <f t="shared" si="8"/>
        <v>44810</v>
      </c>
      <c r="C21" s="24">
        <f t="shared" si="4"/>
        <v>0</v>
      </c>
      <c r="D21" s="29">
        <f t="shared" si="9"/>
        <v>0</v>
      </c>
      <c r="E21" s="24">
        <f t="shared" si="0"/>
        <v>0</v>
      </c>
      <c r="F21" s="24">
        <f t="shared" si="1"/>
        <v>0</v>
      </c>
      <c r="G21" s="24">
        <f t="shared" si="2"/>
        <v>0</v>
      </c>
      <c r="H21" s="30">
        <f t="shared" si="5"/>
        <v>0</v>
      </c>
      <c r="I21" s="30">
        <f t="shared" si="6"/>
        <v>0</v>
      </c>
      <c r="J21" s="30">
        <f t="shared" si="7"/>
        <v>0</v>
      </c>
      <c r="K21" s="28">
        <f t="shared" si="3"/>
        <v>0</v>
      </c>
    </row>
    <row r="22" spans="2:11" ht="19.95" customHeight="1" x14ac:dyDescent="0.3">
      <c r="B22" s="23">
        <f t="shared" si="8"/>
        <v>44841</v>
      </c>
      <c r="C22" s="24">
        <f t="shared" si="4"/>
        <v>0</v>
      </c>
      <c r="D22" s="29">
        <f t="shared" si="9"/>
        <v>0</v>
      </c>
      <c r="E22" s="24">
        <f t="shared" si="0"/>
        <v>0</v>
      </c>
      <c r="F22" s="24">
        <f t="shared" si="1"/>
        <v>0</v>
      </c>
      <c r="G22" s="24">
        <f t="shared" si="2"/>
        <v>0</v>
      </c>
      <c r="H22" s="30">
        <f t="shared" si="5"/>
        <v>0</v>
      </c>
      <c r="I22" s="30">
        <f t="shared" si="6"/>
        <v>0</v>
      </c>
      <c r="J22" s="30">
        <f t="shared" si="7"/>
        <v>0</v>
      </c>
      <c r="K22" s="28">
        <f t="shared" si="3"/>
        <v>0</v>
      </c>
    </row>
    <row r="23" spans="2:11" ht="19.95" customHeight="1" x14ac:dyDescent="0.3">
      <c r="B23" s="23">
        <f t="shared" si="8"/>
        <v>44872</v>
      </c>
      <c r="C23" s="24">
        <f t="shared" si="4"/>
        <v>0</v>
      </c>
      <c r="D23" s="29">
        <f t="shared" si="9"/>
        <v>0</v>
      </c>
      <c r="E23" s="24">
        <f t="shared" si="0"/>
        <v>0</v>
      </c>
      <c r="F23" s="24">
        <f t="shared" si="1"/>
        <v>0</v>
      </c>
      <c r="G23" s="24">
        <f t="shared" si="2"/>
        <v>0</v>
      </c>
      <c r="H23" s="30">
        <f t="shared" si="5"/>
        <v>0</v>
      </c>
      <c r="I23" s="30">
        <f t="shared" si="6"/>
        <v>0</v>
      </c>
      <c r="J23" s="30">
        <f t="shared" si="7"/>
        <v>0</v>
      </c>
      <c r="K23" s="28">
        <f t="shared" si="3"/>
        <v>0</v>
      </c>
    </row>
    <row r="24" spans="2:11" ht="19.95" customHeight="1" x14ac:dyDescent="0.3">
      <c r="B24" s="23">
        <f t="shared" si="8"/>
        <v>44903</v>
      </c>
      <c r="C24" s="24">
        <f t="shared" si="4"/>
        <v>0</v>
      </c>
      <c r="D24" s="29">
        <f t="shared" si="9"/>
        <v>0</v>
      </c>
      <c r="E24" s="24">
        <f t="shared" si="0"/>
        <v>0</v>
      </c>
      <c r="F24" s="24">
        <f t="shared" si="1"/>
        <v>0</v>
      </c>
      <c r="G24" s="24">
        <f t="shared" si="2"/>
        <v>0</v>
      </c>
      <c r="H24" s="30">
        <f t="shared" si="5"/>
        <v>0</v>
      </c>
      <c r="I24" s="30">
        <f t="shared" si="6"/>
        <v>0</v>
      </c>
      <c r="J24" s="30">
        <f t="shared" si="7"/>
        <v>0</v>
      </c>
      <c r="K24" s="28">
        <f t="shared" si="3"/>
        <v>0</v>
      </c>
    </row>
    <row r="25" spans="2:11" ht="19.95" customHeight="1" x14ac:dyDescent="0.3">
      <c r="B25" s="23">
        <f t="shared" si="8"/>
        <v>44934</v>
      </c>
      <c r="C25" s="24">
        <f t="shared" si="4"/>
        <v>0</v>
      </c>
      <c r="D25" s="29">
        <f t="shared" si="9"/>
        <v>0</v>
      </c>
      <c r="E25" s="24">
        <f t="shared" si="0"/>
        <v>0</v>
      </c>
      <c r="F25" s="24">
        <f t="shared" si="1"/>
        <v>0</v>
      </c>
      <c r="G25" s="24">
        <f t="shared" si="2"/>
        <v>0</v>
      </c>
      <c r="H25" s="30">
        <f t="shared" si="5"/>
        <v>0</v>
      </c>
      <c r="I25" s="30">
        <f t="shared" si="6"/>
        <v>0</v>
      </c>
      <c r="J25" s="30">
        <f t="shared" si="7"/>
        <v>0</v>
      </c>
      <c r="K25" s="28">
        <f t="shared" si="3"/>
        <v>0</v>
      </c>
    </row>
    <row r="26" spans="2:11" ht="19.95" customHeight="1" x14ac:dyDescent="0.3">
      <c r="B26" s="23">
        <f t="shared" si="8"/>
        <v>44965</v>
      </c>
      <c r="C26" s="24">
        <f t="shared" si="4"/>
        <v>0</v>
      </c>
      <c r="D26" s="29">
        <f t="shared" si="9"/>
        <v>0</v>
      </c>
      <c r="E26" s="24">
        <f t="shared" si="0"/>
        <v>0</v>
      </c>
      <c r="F26" s="24">
        <f t="shared" si="1"/>
        <v>0</v>
      </c>
      <c r="G26" s="24">
        <f t="shared" si="2"/>
        <v>0</v>
      </c>
      <c r="H26" s="30">
        <f t="shared" si="5"/>
        <v>0</v>
      </c>
      <c r="I26" s="30">
        <f t="shared" si="6"/>
        <v>0</v>
      </c>
      <c r="J26" s="30">
        <f t="shared" si="7"/>
        <v>0</v>
      </c>
      <c r="K26" s="28">
        <f t="shared" si="3"/>
        <v>0</v>
      </c>
    </row>
    <row r="27" spans="2:11" ht="19.95" customHeight="1" x14ac:dyDescent="0.3">
      <c r="B27" s="23">
        <f t="shared" si="8"/>
        <v>44996</v>
      </c>
      <c r="C27" s="24">
        <f t="shared" si="4"/>
        <v>0</v>
      </c>
      <c r="D27" s="29">
        <f t="shared" si="9"/>
        <v>0</v>
      </c>
      <c r="E27" s="24">
        <f t="shared" si="0"/>
        <v>0</v>
      </c>
      <c r="F27" s="24">
        <f t="shared" si="1"/>
        <v>0</v>
      </c>
      <c r="G27" s="24">
        <f t="shared" si="2"/>
        <v>0</v>
      </c>
      <c r="H27" s="30">
        <f t="shared" si="5"/>
        <v>0</v>
      </c>
      <c r="I27" s="30">
        <f t="shared" si="6"/>
        <v>0</v>
      </c>
      <c r="J27" s="30">
        <f t="shared" si="7"/>
        <v>0</v>
      </c>
      <c r="K27" s="28">
        <f t="shared" si="3"/>
        <v>0</v>
      </c>
    </row>
    <row r="28" spans="2:11" ht="19.95" customHeight="1" x14ac:dyDescent="0.3">
      <c r="B28" s="23">
        <f t="shared" si="8"/>
        <v>45027</v>
      </c>
      <c r="C28" s="24">
        <f t="shared" si="4"/>
        <v>0</v>
      </c>
      <c r="D28" s="29">
        <f t="shared" si="9"/>
        <v>0</v>
      </c>
      <c r="E28" s="24">
        <f t="shared" si="0"/>
        <v>0</v>
      </c>
      <c r="F28" s="24">
        <f t="shared" si="1"/>
        <v>0</v>
      </c>
      <c r="G28" s="24">
        <f t="shared" si="2"/>
        <v>0</v>
      </c>
      <c r="H28" s="30">
        <f t="shared" si="5"/>
        <v>0</v>
      </c>
      <c r="I28" s="30">
        <f t="shared" si="6"/>
        <v>0</v>
      </c>
      <c r="J28" s="30">
        <f t="shared" si="7"/>
        <v>0</v>
      </c>
      <c r="K28" s="28">
        <f t="shared" si="3"/>
        <v>0</v>
      </c>
    </row>
    <row r="29" spans="2:11" ht="19.95" customHeight="1" x14ac:dyDescent="0.3">
      <c r="B29" s="23">
        <f t="shared" si="8"/>
        <v>45058</v>
      </c>
      <c r="C29" s="24">
        <f t="shared" si="4"/>
        <v>0</v>
      </c>
      <c r="D29" s="29">
        <f t="shared" si="9"/>
        <v>0</v>
      </c>
      <c r="E29" s="24">
        <f t="shared" si="0"/>
        <v>0</v>
      </c>
      <c r="F29" s="24">
        <f t="shared" si="1"/>
        <v>0</v>
      </c>
      <c r="G29" s="24">
        <f t="shared" si="2"/>
        <v>0</v>
      </c>
      <c r="H29" s="30">
        <f t="shared" si="5"/>
        <v>0</v>
      </c>
      <c r="I29" s="30">
        <f t="shared" si="6"/>
        <v>0</v>
      </c>
      <c r="J29" s="30">
        <f t="shared" si="7"/>
        <v>0</v>
      </c>
      <c r="K29" s="28">
        <f t="shared" si="3"/>
        <v>0</v>
      </c>
    </row>
    <row r="30" spans="2:11" ht="19.95" customHeight="1" x14ac:dyDescent="0.3">
      <c r="B30" s="23">
        <f t="shared" si="8"/>
        <v>45089</v>
      </c>
      <c r="C30" s="24">
        <f t="shared" si="4"/>
        <v>0</v>
      </c>
      <c r="D30" s="29">
        <f t="shared" si="9"/>
        <v>0</v>
      </c>
      <c r="E30" s="24">
        <f t="shared" si="0"/>
        <v>0</v>
      </c>
      <c r="F30" s="24">
        <f t="shared" si="1"/>
        <v>0</v>
      </c>
      <c r="G30" s="24">
        <f t="shared" si="2"/>
        <v>0</v>
      </c>
      <c r="H30" s="30">
        <f t="shared" si="5"/>
        <v>0</v>
      </c>
      <c r="I30" s="30">
        <f t="shared" si="6"/>
        <v>0</v>
      </c>
      <c r="J30" s="30">
        <f t="shared" si="7"/>
        <v>0</v>
      </c>
      <c r="K30" s="28">
        <f t="shared" si="3"/>
        <v>0</v>
      </c>
    </row>
    <row r="31" spans="2:11" ht="19.95" customHeight="1" x14ac:dyDescent="0.3">
      <c r="B31" s="23">
        <f t="shared" si="8"/>
        <v>45120</v>
      </c>
      <c r="C31" s="24">
        <f t="shared" si="4"/>
        <v>0</v>
      </c>
      <c r="D31" s="29">
        <f t="shared" si="9"/>
        <v>0</v>
      </c>
      <c r="E31" s="24">
        <f t="shared" si="0"/>
        <v>0</v>
      </c>
      <c r="F31" s="24">
        <f t="shared" si="1"/>
        <v>0</v>
      </c>
      <c r="G31" s="24">
        <f t="shared" si="2"/>
        <v>0</v>
      </c>
      <c r="H31" s="30">
        <f t="shared" si="5"/>
        <v>0</v>
      </c>
      <c r="I31" s="30">
        <f t="shared" si="6"/>
        <v>0</v>
      </c>
      <c r="J31" s="30">
        <f t="shared" si="7"/>
        <v>0</v>
      </c>
      <c r="K31" s="28">
        <f t="shared" si="3"/>
        <v>0</v>
      </c>
    </row>
    <row r="32" spans="2:11" ht="19.95" customHeight="1" x14ac:dyDescent="0.3">
      <c r="B32" s="23">
        <f t="shared" si="8"/>
        <v>45151</v>
      </c>
      <c r="C32" s="24">
        <f t="shared" si="4"/>
        <v>0</v>
      </c>
      <c r="D32" s="29">
        <f t="shared" si="9"/>
        <v>0</v>
      </c>
      <c r="E32" s="24">
        <f t="shared" si="0"/>
        <v>0</v>
      </c>
      <c r="F32" s="24">
        <f t="shared" si="1"/>
        <v>0</v>
      </c>
      <c r="G32" s="24">
        <f t="shared" si="2"/>
        <v>0</v>
      </c>
      <c r="H32" s="30">
        <f t="shared" si="5"/>
        <v>0</v>
      </c>
      <c r="I32" s="30">
        <f t="shared" si="6"/>
        <v>0</v>
      </c>
      <c r="J32" s="30">
        <f t="shared" si="7"/>
        <v>0</v>
      </c>
      <c r="K32" s="28">
        <f t="shared" si="3"/>
        <v>0</v>
      </c>
    </row>
    <row r="33" spans="2:11" ht="19.95" customHeight="1" x14ac:dyDescent="0.3">
      <c r="B33" s="23">
        <f t="shared" si="8"/>
        <v>45182</v>
      </c>
      <c r="C33" s="24">
        <f t="shared" si="4"/>
        <v>0</v>
      </c>
      <c r="D33" s="29">
        <f t="shared" si="9"/>
        <v>0</v>
      </c>
      <c r="E33" s="24">
        <f t="shared" si="0"/>
        <v>0</v>
      </c>
      <c r="F33" s="24">
        <f t="shared" si="1"/>
        <v>0</v>
      </c>
      <c r="G33" s="24">
        <f t="shared" si="2"/>
        <v>0</v>
      </c>
      <c r="H33" s="30">
        <f t="shared" si="5"/>
        <v>0</v>
      </c>
      <c r="I33" s="30">
        <f t="shared" si="6"/>
        <v>0</v>
      </c>
      <c r="J33" s="30">
        <f t="shared" si="7"/>
        <v>0</v>
      </c>
      <c r="K33" s="28">
        <f t="shared" si="3"/>
        <v>0</v>
      </c>
    </row>
    <row r="34" spans="2:11" ht="19.95" customHeight="1" x14ac:dyDescent="0.3">
      <c r="B34" s="23">
        <f t="shared" si="8"/>
        <v>45213</v>
      </c>
      <c r="C34" s="24">
        <f t="shared" si="4"/>
        <v>0</v>
      </c>
      <c r="D34" s="29">
        <f t="shared" si="9"/>
        <v>0</v>
      </c>
      <c r="E34" s="24">
        <f t="shared" si="0"/>
        <v>0</v>
      </c>
      <c r="F34" s="24">
        <f t="shared" si="1"/>
        <v>0</v>
      </c>
      <c r="G34" s="24">
        <f t="shared" si="2"/>
        <v>0</v>
      </c>
      <c r="H34" s="30">
        <f t="shared" si="5"/>
        <v>0</v>
      </c>
      <c r="I34" s="30">
        <f t="shared" si="6"/>
        <v>0</v>
      </c>
      <c r="J34" s="30">
        <f t="shared" si="7"/>
        <v>0</v>
      </c>
      <c r="K34" s="28">
        <f t="shared" si="3"/>
        <v>0</v>
      </c>
    </row>
    <row r="35" spans="2:11" ht="19.95" customHeight="1" x14ac:dyDescent="0.3">
      <c r="B35" s="23">
        <f t="shared" si="8"/>
        <v>45244</v>
      </c>
      <c r="C35" s="24">
        <f t="shared" si="4"/>
        <v>0</v>
      </c>
      <c r="D35" s="29">
        <f t="shared" si="9"/>
        <v>0</v>
      </c>
      <c r="E35" s="24">
        <f t="shared" si="0"/>
        <v>0</v>
      </c>
      <c r="F35" s="24">
        <f t="shared" si="1"/>
        <v>0</v>
      </c>
      <c r="G35" s="24">
        <f t="shared" si="2"/>
        <v>0</v>
      </c>
      <c r="H35" s="30">
        <f t="shared" si="5"/>
        <v>0</v>
      </c>
      <c r="I35" s="30">
        <f t="shared" si="6"/>
        <v>0</v>
      </c>
      <c r="J35" s="30">
        <f t="shared" si="7"/>
        <v>0</v>
      </c>
      <c r="K35" s="28">
        <f t="shared" si="3"/>
        <v>0</v>
      </c>
    </row>
    <row r="36" spans="2:11" ht="19.95" customHeight="1" x14ac:dyDescent="0.3">
      <c r="B36" s="23">
        <f t="shared" si="8"/>
        <v>45275</v>
      </c>
      <c r="C36" s="24">
        <f t="shared" si="4"/>
        <v>0</v>
      </c>
      <c r="D36" s="29">
        <f t="shared" si="9"/>
        <v>0</v>
      </c>
      <c r="E36" s="24">
        <f t="shared" si="0"/>
        <v>0</v>
      </c>
      <c r="F36" s="24">
        <f t="shared" si="1"/>
        <v>0</v>
      </c>
      <c r="G36" s="24">
        <f t="shared" si="2"/>
        <v>0</v>
      </c>
      <c r="H36" s="30">
        <f t="shared" si="5"/>
        <v>0</v>
      </c>
      <c r="I36" s="30">
        <f t="shared" si="6"/>
        <v>0</v>
      </c>
      <c r="J36" s="30">
        <f t="shared" si="7"/>
        <v>0</v>
      </c>
      <c r="K36" s="28">
        <f t="shared" si="3"/>
        <v>0</v>
      </c>
    </row>
    <row r="37" spans="2:11" ht="19.95" customHeight="1" x14ac:dyDescent="0.3">
      <c r="B37" s="23">
        <f t="shared" si="8"/>
        <v>45306</v>
      </c>
      <c r="C37" s="24">
        <f t="shared" si="4"/>
        <v>0</v>
      </c>
      <c r="D37" s="29">
        <f t="shared" si="9"/>
        <v>0</v>
      </c>
      <c r="E37" s="24">
        <f t="shared" si="0"/>
        <v>0</v>
      </c>
      <c r="F37" s="24">
        <f t="shared" si="1"/>
        <v>0</v>
      </c>
      <c r="G37" s="24">
        <f t="shared" si="2"/>
        <v>0</v>
      </c>
      <c r="H37" s="30">
        <f t="shared" si="5"/>
        <v>0</v>
      </c>
      <c r="I37" s="30">
        <f t="shared" si="6"/>
        <v>0</v>
      </c>
      <c r="J37" s="30">
        <f t="shared" si="7"/>
        <v>0</v>
      </c>
      <c r="K37" s="28">
        <f t="shared" si="3"/>
        <v>0</v>
      </c>
    </row>
    <row r="38" spans="2:11" ht="19.95" customHeight="1" x14ac:dyDescent="0.3">
      <c r="B38" s="23">
        <f t="shared" si="8"/>
        <v>45337</v>
      </c>
      <c r="C38" s="24">
        <f t="shared" si="4"/>
        <v>0</v>
      </c>
      <c r="D38" s="29">
        <f t="shared" si="9"/>
        <v>0</v>
      </c>
      <c r="E38" s="24">
        <f t="shared" si="0"/>
        <v>0</v>
      </c>
      <c r="F38" s="24">
        <f t="shared" si="1"/>
        <v>0</v>
      </c>
      <c r="G38" s="24">
        <f t="shared" si="2"/>
        <v>0</v>
      </c>
      <c r="H38" s="30">
        <f t="shared" si="5"/>
        <v>0</v>
      </c>
      <c r="I38" s="30">
        <f t="shared" si="6"/>
        <v>0</v>
      </c>
      <c r="J38" s="30">
        <f t="shared" si="7"/>
        <v>0</v>
      </c>
      <c r="K38" s="28">
        <f t="shared" si="3"/>
        <v>0</v>
      </c>
    </row>
    <row r="39" spans="2:11" ht="19.95" customHeight="1" x14ac:dyDescent="0.3">
      <c r="B39" s="23">
        <f t="shared" si="8"/>
        <v>45368</v>
      </c>
      <c r="C39" s="24">
        <f t="shared" si="4"/>
        <v>0</v>
      </c>
      <c r="D39" s="29">
        <f t="shared" si="9"/>
        <v>0</v>
      </c>
      <c r="E39" s="24">
        <f t="shared" si="0"/>
        <v>0</v>
      </c>
      <c r="F39" s="24">
        <f t="shared" si="1"/>
        <v>0</v>
      </c>
      <c r="G39" s="24">
        <f t="shared" si="2"/>
        <v>0</v>
      </c>
      <c r="H39" s="30">
        <f t="shared" si="5"/>
        <v>0</v>
      </c>
      <c r="I39" s="30">
        <f t="shared" si="6"/>
        <v>0</v>
      </c>
      <c r="J39" s="30">
        <f t="shared" si="7"/>
        <v>0</v>
      </c>
      <c r="K39" s="28">
        <f t="shared" si="3"/>
        <v>0</v>
      </c>
    </row>
    <row r="40" spans="2:11" ht="19.95" customHeight="1" x14ac:dyDescent="0.3">
      <c r="B40" s="23">
        <f>B39+31</f>
        <v>45399</v>
      </c>
      <c r="C40" s="24">
        <f>C35*(1+D40)</f>
        <v>0</v>
      </c>
      <c r="D40" s="29">
        <f>D35</f>
        <v>0</v>
      </c>
      <c r="E40" s="24">
        <f t="shared" si="0"/>
        <v>0</v>
      </c>
      <c r="F40" s="24">
        <f t="shared" si="1"/>
        <v>0</v>
      </c>
      <c r="G40" s="24">
        <f t="shared" si="2"/>
        <v>0</v>
      </c>
      <c r="H40" s="30">
        <f>-(1-$K$10)*J35</f>
        <v>0</v>
      </c>
      <c r="I40" s="30">
        <f t="shared" si="6"/>
        <v>0</v>
      </c>
      <c r="J40" s="30">
        <f>J35+I40</f>
        <v>0</v>
      </c>
      <c r="K40" s="28">
        <f t="shared" si="3"/>
        <v>0</v>
      </c>
    </row>
    <row r="41" spans="2:11" ht="19.95" customHeight="1" x14ac:dyDescent="0.3">
      <c r="B41" s="23">
        <f t="shared" si="8"/>
        <v>45430</v>
      </c>
      <c r="C41" s="24">
        <f>C36*(1+D41)</f>
        <v>0</v>
      </c>
      <c r="D41" s="29">
        <f>D36</f>
        <v>0</v>
      </c>
      <c r="E41" s="24">
        <f t="shared" si="0"/>
        <v>0</v>
      </c>
      <c r="F41" s="24">
        <f t="shared" si="1"/>
        <v>0</v>
      </c>
      <c r="G41" s="24">
        <f t="shared" si="2"/>
        <v>0</v>
      </c>
      <c r="H41" s="30">
        <f>-(1-$K$10)*J36</f>
        <v>0</v>
      </c>
      <c r="I41" s="30">
        <f t="shared" si="6"/>
        <v>0</v>
      </c>
      <c r="J41" s="30">
        <f>J36+I41</f>
        <v>0</v>
      </c>
      <c r="K41" s="28">
        <f t="shared" si="3"/>
        <v>0</v>
      </c>
    </row>
    <row r="42" spans="2:11" ht="19.95" customHeight="1" x14ac:dyDescent="0.3">
      <c r="B42" s="23">
        <f t="shared" si="8"/>
        <v>45461</v>
      </c>
      <c r="C42" s="24">
        <f t="shared" ref="C42:C43" si="10">C41*(1+D42)</f>
        <v>0</v>
      </c>
      <c r="D42" s="29">
        <f t="shared" ref="D42:D43" si="11">D41</f>
        <v>0</v>
      </c>
      <c r="E42" s="24">
        <f t="shared" si="0"/>
        <v>0</v>
      </c>
      <c r="F42" s="24">
        <f t="shared" si="1"/>
        <v>0</v>
      </c>
      <c r="G42" s="24">
        <f t="shared" si="2"/>
        <v>0</v>
      </c>
      <c r="H42" s="30">
        <f>-(1-$K$10)*J41</f>
        <v>0</v>
      </c>
      <c r="I42" s="30">
        <f t="shared" si="6"/>
        <v>0</v>
      </c>
      <c r="J42" s="30">
        <f t="shared" ref="J42:J43" si="12">J41+I42</f>
        <v>0</v>
      </c>
      <c r="K42" s="28">
        <f t="shared" si="3"/>
        <v>0</v>
      </c>
    </row>
    <row r="43" spans="2:11" ht="19.95" customHeight="1" x14ac:dyDescent="0.3">
      <c r="B43" s="23">
        <f t="shared" si="8"/>
        <v>45492</v>
      </c>
      <c r="C43" s="24">
        <f t="shared" si="10"/>
        <v>0</v>
      </c>
      <c r="D43" s="29">
        <f t="shared" si="11"/>
        <v>0</v>
      </c>
      <c r="E43" s="24">
        <f t="shared" si="0"/>
        <v>0</v>
      </c>
      <c r="F43" s="24">
        <f t="shared" si="1"/>
        <v>0</v>
      </c>
      <c r="G43" s="24">
        <f t="shared" si="2"/>
        <v>0</v>
      </c>
      <c r="H43" s="30">
        <f>-(1-$K$10)*J42</f>
        <v>0</v>
      </c>
      <c r="I43" s="30">
        <f t="shared" si="6"/>
        <v>0</v>
      </c>
      <c r="J43" s="30">
        <f t="shared" si="12"/>
        <v>0</v>
      </c>
      <c r="K43" s="28">
        <f t="shared" si="3"/>
        <v>0</v>
      </c>
    </row>
    <row r="44" spans="2:11" ht="19.95" customHeight="1" x14ac:dyDescent="0.3">
      <c r="B44" s="23">
        <f t="shared" si="8"/>
        <v>45523</v>
      </c>
      <c r="C44" s="24">
        <f>C35*(1+D44)</f>
        <v>0</v>
      </c>
      <c r="D44" s="29">
        <f>D35</f>
        <v>0</v>
      </c>
      <c r="E44" s="24">
        <f t="shared" si="0"/>
        <v>0</v>
      </c>
      <c r="F44" s="24">
        <f t="shared" si="1"/>
        <v>0</v>
      </c>
      <c r="G44" s="24">
        <f t="shared" si="2"/>
        <v>0</v>
      </c>
      <c r="H44" s="30">
        <f>-(1-$K$10)*J35</f>
        <v>0</v>
      </c>
      <c r="I44" s="30">
        <f t="shared" si="6"/>
        <v>0</v>
      </c>
      <c r="J44" s="30">
        <f>J35+I44</f>
        <v>0</v>
      </c>
      <c r="K44" s="28">
        <f t="shared" si="3"/>
        <v>0</v>
      </c>
    </row>
    <row r="45" spans="2:11" ht="19.95" customHeight="1" x14ac:dyDescent="0.3">
      <c r="B45" s="23">
        <f t="shared" si="8"/>
        <v>45554</v>
      </c>
      <c r="C45" s="24">
        <f>C40*(1+D45)</f>
        <v>0</v>
      </c>
      <c r="D45" s="29">
        <f>D40</f>
        <v>0</v>
      </c>
      <c r="E45" s="24">
        <f t="shared" si="0"/>
        <v>0</v>
      </c>
      <c r="F45" s="24">
        <f t="shared" si="1"/>
        <v>0</v>
      </c>
      <c r="G45" s="24">
        <f t="shared" si="2"/>
        <v>0</v>
      </c>
      <c r="H45" s="30">
        <f>-(1-$K$10)*J40</f>
        <v>0</v>
      </c>
      <c r="I45" s="30">
        <f t="shared" si="6"/>
        <v>0</v>
      </c>
      <c r="J45" s="30">
        <f>J40+I45</f>
        <v>0</v>
      </c>
      <c r="K45" s="28">
        <f t="shared" si="3"/>
        <v>0</v>
      </c>
    </row>
    <row r="46" spans="2:11" ht="19.95" customHeight="1" x14ac:dyDescent="0.3">
      <c r="B46" s="23">
        <f t="shared" si="8"/>
        <v>45585</v>
      </c>
      <c r="C46" s="24">
        <f t="shared" ref="C46:C47" si="13">C45*(1+D46)</f>
        <v>0</v>
      </c>
      <c r="D46" s="29">
        <f t="shared" ref="D46:D47" si="14">D45</f>
        <v>0</v>
      </c>
      <c r="E46" s="24">
        <f t="shared" si="0"/>
        <v>0</v>
      </c>
      <c r="F46" s="24">
        <f t="shared" si="1"/>
        <v>0</v>
      </c>
      <c r="G46" s="24">
        <f t="shared" si="2"/>
        <v>0</v>
      </c>
      <c r="H46" s="30">
        <f>-(1-$K$10)*J45</f>
        <v>0</v>
      </c>
      <c r="I46" s="30">
        <f t="shared" si="6"/>
        <v>0</v>
      </c>
      <c r="J46" s="30">
        <f t="shared" ref="J46:J47" si="15">J45+I46</f>
        <v>0</v>
      </c>
      <c r="K46" s="28">
        <f t="shared" si="3"/>
        <v>0</v>
      </c>
    </row>
    <row r="47" spans="2:11" ht="19.95" customHeight="1" x14ac:dyDescent="0.3">
      <c r="B47" s="23">
        <f t="shared" si="8"/>
        <v>45616</v>
      </c>
      <c r="C47" s="24">
        <f t="shared" si="13"/>
        <v>0</v>
      </c>
      <c r="D47" s="29">
        <f t="shared" si="14"/>
        <v>0</v>
      </c>
      <c r="E47" s="24">
        <f t="shared" si="0"/>
        <v>0</v>
      </c>
      <c r="F47" s="24">
        <f t="shared" si="1"/>
        <v>0</v>
      </c>
      <c r="G47" s="24">
        <f t="shared" si="2"/>
        <v>0</v>
      </c>
      <c r="H47" s="30">
        <f>-(1-$K$10)*J46</f>
        <v>0</v>
      </c>
      <c r="I47" s="30">
        <f t="shared" si="6"/>
        <v>0</v>
      </c>
      <c r="J47" s="30">
        <f t="shared" si="15"/>
        <v>0</v>
      </c>
      <c r="K47" s="28">
        <f t="shared" si="3"/>
        <v>0</v>
      </c>
    </row>
    <row r="48" spans="2:11" ht="19.95" customHeight="1" x14ac:dyDescent="0.3">
      <c r="B48" s="23">
        <f t="shared" si="8"/>
        <v>45647</v>
      </c>
      <c r="C48" s="24">
        <f>C39*(1+D48)</f>
        <v>0</v>
      </c>
      <c r="D48" s="29">
        <f>D39</f>
        <v>0</v>
      </c>
      <c r="E48" s="24">
        <f t="shared" si="0"/>
        <v>0</v>
      </c>
      <c r="F48" s="24">
        <f t="shared" si="1"/>
        <v>0</v>
      </c>
      <c r="G48" s="24">
        <f t="shared" si="2"/>
        <v>0</v>
      </c>
      <c r="H48" s="30">
        <f>-(1-$K$10)*J39</f>
        <v>0</v>
      </c>
      <c r="I48" s="30">
        <f t="shared" si="6"/>
        <v>0</v>
      </c>
      <c r="J48" s="30">
        <f>J39+I48</f>
        <v>0</v>
      </c>
      <c r="K48" s="28">
        <f t="shared" si="3"/>
        <v>0</v>
      </c>
    </row>
    <row r="49" spans="2:11" x14ac:dyDescent="0.3">
      <c r="B49" s="31"/>
      <c r="C49" s="31"/>
      <c r="D49" s="31"/>
      <c r="E49" s="31"/>
      <c r="F49" s="31"/>
      <c r="G49" s="31"/>
      <c r="H49" s="31"/>
      <c r="I49" s="31"/>
      <c r="J49" s="31"/>
      <c r="K49" s="31"/>
    </row>
  </sheetData>
  <pageMargins left="0.3" right="0.3" top="0.3" bottom="0.3" header="0" footer="0"/>
  <pageSetup scale="9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54" sqref="B54"/>
    </sheetView>
  </sheetViews>
  <sheetFormatPr defaultColWidth="11.796875" defaultRowHeight="14.4" x14ac:dyDescent="0.3"/>
  <cols>
    <col min="1" max="1" width="3.69921875" style="32" customWidth="1"/>
    <col min="2" max="2" width="87" style="32" customWidth="1"/>
    <col min="3" max="16384" width="11.796875" style="32"/>
  </cols>
  <sheetData>
    <row r="1" spans="2:2" ht="19.95" customHeight="1" x14ac:dyDescent="0.3"/>
    <row r="2" spans="2:2" ht="105" customHeight="1" x14ac:dyDescent="0.3">
      <c r="B2" s="33"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EX. Subscription Business Model</vt:lpstr>
      <vt:lpstr>BLANK - Subscription Bus Model</vt:lpstr>
      <vt:lpstr>- Disclaimer -</vt:lpstr>
      <vt:lpstr>'BLANK - Subscription Bus Model'!Область_печати</vt:lpstr>
      <vt:lpstr>'EX. Subscription Business Model'!Область_печати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2019-01-02T02:38:59Z</dcterms:created>
  <dcterms:modified xsi:type="dcterms:W3CDTF">2019-01-07T01:29:42Z</dcterms:modified>
</cp:coreProperties>
</file>